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ttoncarri\Desktop\"/>
    </mc:Choice>
  </mc:AlternateContent>
  <xr:revisionPtr revIDLastSave="0" documentId="13_ncr:1_{1958E12A-E053-47E9-8A83-6BCB75217497}" xr6:coauthVersionLast="47" xr6:coauthVersionMax="47" xr10:uidLastSave="{00000000-0000-0000-0000-000000000000}"/>
  <bookViews>
    <workbookView xWindow="-120" yWindow="-120" windowWidth="29040" windowHeight="15840" xr2:uid="{FD818B32-109A-414B-AF16-F0D790FE55DA}"/>
  </bookViews>
  <sheets>
    <sheet name="Initial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7" i="1" l="1"/>
  <c r="B7" i="1" s="1"/>
  <c r="U47" i="1"/>
  <c r="C12" i="1" s="1"/>
  <c r="T47" i="1"/>
  <c r="B12" i="1" s="1"/>
  <c r="R47" i="1"/>
  <c r="C11" i="1" s="1"/>
  <c r="Q47" i="1"/>
  <c r="B11" i="1" s="1"/>
  <c r="D11" i="1" s="1"/>
  <c r="O47" i="1"/>
  <c r="C10" i="1" s="1"/>
  <c r="D10" i="1" s="1"/>
  <c r="N47" i="1"/>
  <c r="B10" i="1" s="1"/>
  <c r="L47" i="1"/>
  <c r="C9" i="1" s="1"/>
  <c r="K47" i="1"/>
  <c r="B9" i="1" s="1"/>
  <c r="I47" i="1"/>
  <c r="C8" i="1" s="1"/>
  <c r="D8" i="1" s="1"/>
  <c r="H47" i="1"/>
  <c r="B8" i="1" s="1"/>
  <c r="F47" i="1"/>
  <c r="C7" i="1" s="1"/>
  <c r="D7" i="1" s="1"/>
  <c r="C47" i="1"/>
  <c r="B47" i="1"/>
  <c r="B6" i="1" s="1"/>
  <c r="D12" i="1" l="1"/>
  <c r="D9" i="1"/>
  <c r="C6" i="1"/>
  <c r="D6" i="1" s="1"/>
  <c r="D47" i="1"/>
  <c r="V47" i="1"/>
  <c r="S47" i="1"/>
  <c r="P47" i="1"/>
  <c r="M47" i="1"/>
  <c r="J47" i="1"/>
  <c r="G47" i="1"/>
</calcChain>
</file>

<file path=xl/sharedStrings.xml><?xml version="1.0" encoding="utf-8"?>
<sst xmlns="http://schemas.openxmlformats.org/spreadsheetml/2006/main" count="76" uniqueCount="50">
  <si>
    <t>Measure 3 (Initial) Candidate Competency at Program Completion</t>
  </si>
  <si>
    <t>Minimum Pass Rate Required = 75%</t>
  </si>
  <si>
    <t>Certification Exams</t>
  </si>
  <si>
    <t>Total_N</t>
  </si>
  <si>
    <t>N_Passed</t>
  </si>
  <si>
    <t>Pass Rate %</t>
  </si>
  <si>
    <t>All</t>
  </si>
  <si>
    <t>Female</t>
  </si>
  <si>
    <t>Male</t>
  </si>
  <si>
    <t>African American</t>
  </si>
  <si>
    <t>Hispanic</t>
  </si>
  <si>
    <t>Other</t>
  </si>
  <si>
    <t>White</t>
  </si>
  <si>
    <t>Grey Box</t>
  </si>
  <si>
    <t>No Tests Taken</t>
  </si>
  <si>
    <t>Red Box</t>
  </si>
  <si>
    <t>Pass Rates Below 75%</t>
  </si>
  <si>
    <t xml:space="preserve">All </t>
  </si>
  <si>
    <t>Tests Taken</t>
  </si>
  <si>
    <t>Tests Passed</t>
  </si>
  <si>
    <t>AAFCS: Family &amp; Consumer Science</t>
  </si>
  <si>
    <t>Agriculture, Food &amp; Natural Resources 6-12</t>
  </si>
  <si>
    <t>Art EC-12</t>
  </si>
  <si>
    <t>Core Subjects 4-8</t>
  </si>
  <si>
    <t>Core Subjects EC-6 (#291)</t>
  </si>
  <si>
    <t>Core Subjects EC-6 (#391)</t>
  </si>
  <si>
    <t>Dance 6-12</t>
  </si>
  <si>
    <t>Deaf and Hard of Hearing</t>
  </si>
  <si>
    <t>English Language Arts and Reading 7-12</t>
  </si>
  <si>
    <t>History 7-12</t>
  </si>
  <si>
    <t>LOTE: Spanish EC-12</t>
  </si>
  <si>
    <t>Life Science 7-12</t>
  </si>
  <si>
    <t>Mathematics 4-8</t>
  </si>
  <si>
    <t>Mathematics 7-12</t>
  </si>
  <si>
    <t>Music EC-12</t>
  </si>
  <si>
    <t>Physical Education EC-12</t>
  </si>
  <si>
    <t>Science 4-8</t>
  </si>
  <si>
    <t>Science of Teaching Reading</t>
  </si>
  <si>
    <t>Social Studies 4-8</t>
  </si>
  <si>
    <t>Social Studies 7-12</t>
  </si>
  <si>
    <t>Special Education EC-12</t>
  </si>
  <si>
    <t>Theatre EC-12</t>
  </si>
  <si>
    <t>Certification Exams Total Pass Rate %</t>
  </si>
  <si>
    <t>Content Exam Pass Rate Results 21-22</t>
  </si>
  <si>
    <t>SFA EPP Overall Pass Rate - 91%</t>
  </si>
  <si>
    <t>Business &amp; Finance 6-12</t>
  </si>
  <si>
    <t>Chemistry 7-12</t>
  </si>
  <si>
    <t>English Language Arts and Reading 4-8 (#217)</t>
  </si>
  <si>
    <t>English Language Arts and Reading 4-8 (#117)</t>
  </si>
  <si>
    <t>Health EC-12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</si>
</sst>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D5DE"/>
        <bgColor indexed="64"/>
      </patternFill>
    </fill>
    <fill>
      <patternFill patternType="solid">
        <fgColor rgb="FFF2E5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142">
    <xf numFmtId="0" fontId="0" fillId="0" borderId="0" xfId="0"/>
    <xf numFmtId="0" fontId="2" fillId="0" borderId="0" xfId="0" applyFont="1"/>
    <xf numFmtId="0" fontId="0" fillId="0" borderId="1" xfId="0" applyBorder="1"/>
    <xf numFmtId="0" fontId="2" fillId="0" borderId="3" xfId="0" applyFont="1" applyBorder="1"/>
    <xf numFmtId="0" fontId="2" fillId="3" borderId="8" xfId="0" applyFont="1" applyFill="1" applyBorder="1"/>
    <xf numFmtId="0" fontId="1" fillId="10" borderId="1" xfId="0" applyFont="1" applyFill="1" applyBorder="1"/>
    <xf numFmtId="0" fontId="1" fillId="9" borderId="1" xfId="0" applyFont="1" applyFill="1" applyBorder="1"/>
    <xf numFmtId="0" fontId="2" fillId="0" borderId="4" xfId="0" applyFont="1" applyBorder="1"/>
    <xf numFmtId="0" fontId="2" fillId="0" borderId="11" xfId="0" applyFont="1" applyBorder="1"/>
    <xf numFmtId="0" fontId="2" fillId="2" borderId="2" xfId="0" applyFont="1" applyFill="1" applyBorder="1"/>
    <xf numFmtId="0" fontId="2" fillId="3" borderId="2" xfId="0" applyFont="1" applyFill="1" applyBorder="1"/>
    <xf numFmtId="0" fontId="2" fillId="4" borderId="2" xfId="0" applyFont="1" applyFill="1" applyBorder="1"/>
    <xf numFmtId="0" fontId="2" fillId="5" borderId="2" xfId="0" applyFont="1" applyFill="1" applyBorder="1"/>
    <xf numFmtId="0" fontId="2" fillId="7" borderId="2" xfId="0" applyFont="1" applyFill="1" applyBorder="1"/>
    <xf numFmtId="0" fontId="2" fillId="6" borderId="2" xfId="0" applyFont="1" applyFill="1" applyBorder="1"/>
    <xf numFmtId="0" fontId="2" fillId="8" borderId="10" xfId="0" applyFont="1" applyFill="1" applyBorder="1"/>
    <xf numFmtId="0" fontId="0" fillId="0" borderId="8" xfId="0" applyBorder="1"/>
    <xf numFmtId="0" fontId="0" fillId="2" borderId="14" xfId="0" applyFill="1" applyBorder="1"/>
    <xf numFmtId="0" fontId="0" fillId="3" borderId="14" xfId="0" applyFill="1" applyBorder="1"/>
    <xf numFmtId="0" fontId="0" fillId="4" borderId="14" xfId="0" applyFill="1" applyBorder="1"/>
    <xf numFmtId="0" fontId="0" fillId="5" borderId="14" xfId="0" applyFill="1" applyBorder="1"/>
    <xf numFmtId="0" fontId="0" fillId="7" borderId="14" xfId="0" applyFill="1" applyBorder="1"/>
    <xf numFmtId="0" fontId="0" fillId="6" borderId="14" xfId="0" applyFill="1" applyBorder="1"/>
    <xf numFmtId="0" fontId="0" fillId="8" borderId="14" xfId="0" applyFill="1" applyBorder="1"/>
    <xf numFmtId="0" fontId="2" fillId="2" borderId="18" xfId="0" applyFont="1" applyFill="1" applyBorder="1"/>
    <xf numFmtId="9" fontId="2" fillId="2" borderId="18" xfId="0" applyNumberFormat="1" applyFont="1" applyFill="1" applyBorder="1"/>
    <xf numFmtId="0" fontId="2" fillId="11" borderId="18" xfId="0" applyFont="1" applyFill="1" applyBorder="1"/>
    <xf numFmtId="9" fontId="2" fillId="11" borderId="18" xfId="0" applyNumberFormat="1" applyFont="1" applyFill="1" applyBorder="1"/>
    <xf numFmtId="0" fontId="2" fillId="12" borderId="18" xfId="0" applyFont="1" applyFill="1" applyBorder="1"/>
    <xf numFmtId="9" fontId="2" fillId="12" borderId="18" xfId="0" applyNumberFormat="1" applyFont="1" applyFill="1" applyBorder="1"/>
    <xf numFmtId="0" fontId="2" fillId="13" borderId="18" xfId="0" applyFont="1" applyFill="1" applyBorder="1"/>
    <xf numFmtId="9" fontId="2" fillId="13" borderId="18" xfId="0" applyNumberFormat="1" applyFont="1" applyFill="1" applyBorder="1"/>
    <xf numFmtId="0" fontId="2" fillId="7" borderId="18" xfId="0" applyFont="1" applyFill="1" applyBorder="1"/>
    <xf numFmtId="9" fontId="2" fillId="7" borderId="18" xfId="0" applyNumberFormat="1" applyFont="1" applyFill="1" applyBorder="1"/>
    <xf numFmtId="0" fontId="2" fillId="14" borderId="18" xfId="0" applyFont="1" applyFill="1" applyBorder="1"/>
    <xf numFmtId="9" fontId="2" fillId="14" borderId="18" xfId="0" applyNumberFormat="1" applyFont="1" applyFill="1" applyBorder="1"/>
    <xf numFmtId="0" fontId="2" fillId="8" borderId="18" xfId="0" applyFont="1" applyFill="1" applyBorder="1"/>
    <xf numFmtId="9" fontId="2" fillId="8" borderId="19" xfId="0" applyNumberFormat="1" applyFont="1" applyFill="1" applyBorder="1"/>
    <xf numFmtId="1" fontId="0" fillId="3" borderId="15" xfId="0" applyNumberFormat="1" applyFill="1" applyBorder="1" applyAlignment="1">
      <alignment horizontal="right"/>
    </xf>
    <xf numFmtId="1" fontId="0" fillId="2" borderId="1" xfId="0" applyNumberFormat="1" applyFill="1" applyBorder="1" applyAlignment="1">
      <alignment horizontal="right"/>
    </xf>
    <xf numFmtId="1" fontId="0" fillId="3" borderId="1" xfId="0" applyNumberFormat="1" applyFill="1" applyBorder="1" applyAlignment="1">
      <alignment horizontal="right"/>
    </xf>
    <xf numFmtId="1" fontId="0" fillId="4" borderId="1" xfId="0" applyNumberFormat="1" applyFill="1" applyBorder="1" applyAlignment="1">
      <alignment horizontal="right"/>
    </xf>
    <xf numFmtId="1" fontId="0" fillId="6" borderId="1" xfId="0" applyNumberFormat="1" applyFill="1" applyBorder="1" applyAlignment="1">
      <alignment horizontal="right"/>
    </xf>
    <xf numFmtId="1" fontId="0" fillId="8" borderId="1" xfId="0" applyNumberFormat="1" applyFill="1" applyBorder="1" applyAlignment="1">
      <alignment horizontal="right"/>
    </xf>
    <xf numFmtId="1" fontId="0" fillId="5" borderId="1" xfId="0" applyNumberFormat="1" applyFill="1" applyBorder="1" applyAlignment="1">
      <alignment horizontal="right"/>
    </xf>
    <xf numFmtId="1" fontId="0" fillId="7" borderId="1" xfId="0" applyNumberFormat="1" applyFill="1" applyBorder="1" applyAlignment="1">
      <alignment horizontal="right"/>
    </xf>
    <xf numFmtId="1" fontId="0" fillId="2" borderId="14" xfId="0" applyNumberFormat="1" applyFill="1" applyBorder="1" applyAlignment="1">
      <alignment horizontal="right"/>
    </xf>
    <xf numFmtId="1" fontId="2" fillId="11" borderId="18" xfId="0" applyNumberFormat="1" applyFont="1" applyFill="1" applyBorder="1"/>
    <xf numFmtId="1" fontId="0" fillId="0" borderId="1" xfId="0" applyNumberFormat="1" applyBorder="1"/>
    <xf numFmtId="0" fontId="2" fillId="0" borderId="20" xfId="0" applyFont="1" applyBorder="1"/>
    <xf numFmtId="0" fontId="2" fillId="0" borderId="21" xfId="0" applyFont="1" applyBorder="1"/>
    <xf numFmtId="0" fontId="2" fillId="0" borderId="22" xfId="0" applyFont="1" applyBorder="1"/>
    <xf numFmtId="0" fontId="0" fillId="0" borderId="22" xfId="0" applyBorder="1"/>
    <xf numFmtId="0" fontId="2" fillId="0" borderId="23" xfId="0" applyFont="1" applyBorder="1"/>
    <xf numFmtId="1" fontId="0" fillId="2" borderId="2" xfId="0" applyNumberFormat="1" applyFill="1" applyBorder="1" applyAlignment="1">
      <alignment horizontal="right"/>
    </xf>
    <xf numFmtId="1" fontId="0" fillId="2" borderId="24" xfId="0" applyNumberFormat="1" applyFill="1" applyBorder="1" applyAlignment="1">
      <alignment horizontal="right"/>
    </xf>
    <xf numFmtId="0" fontId="0" fillId="2" borderId="24" xfId="0" applyFill="1" applyBorder="1"/>
    <xf numFmtId="0" fontId="2" fillId="2" borderId="25" xfId="0" applyFont="1" applyFill="1" applyBorder="1"/>
    <xf numFmtId="0" fontId="2" fillId="0" borderId="0" xfId="0" applyFont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2" xfId="0" applyBorder="1" applyAlignment="1">
      <alignment horizontal="left"/>
    </xf>
    <xf numFmtId="0" fontId="2" fillId="3" borderId="27" xfId="0" applyFont="1" applyFill="1" applyBorder="1" applyAlignment="1">
      <alignment horizontal="center"/>
    </xf>
    <xf numFmtId="0" fontId="2" fillId="4" borderId="27" xfId="0" applyFont="1" applyFill="1" applyBorder="1" applyAlignment="1">
      <alignment horizontal="center"/>
    </xf>
    <xf numFmtId="0" fontId="2" fillId="5" borderId="27" xfId="0" applyFont="1" applyFill="1" applyBorder="1" applyAlignment="1">
      <alignment horizontal="center"/>
    </xf>
    <xf numFmtId="0" fontId="2" fillId="7" borderId="27" xfId="0" applyFont="1" applyFill="1" applyBorder="1" applyAlignment="1">
      <alignment horizontal="center"/>
    </xf>
    <xf numFmtId="0" fontId="2" fillId="8" borderId="27" xfId="0" applyFont="1" applyFill="1" applyBorder="1" applyAlignment="1">
      <alignment horizontal="center"/>
    </xf>
    <xf numFmtId="0" fontId="2" fillId="8" borderId="28" xfId="0" applyFont="1" applyFill="1" applyBorder="1" applyAlignment="1">
      <alignment horizontal="center"/>
    </xf>
    <xf numFmtId="0" fontId="2" fillId="6" borderId="27" xfId="0" applyFont="1" applyFill="1" applyBorder="1" applyAlignment="1">
      <alignment horizontal="center"/>
    </xf>
    <xf numFmtId="0" fontId="2" fillId="3" borderId="9" xfId="0" applyFont="1" applyFill="1" applyBorder="1"/>
    <xf numFmtId="0" fontId="2" fillId="4" borderId="29" xfId="0" applyFont="1" applyFill="1" applyBorder="1" applyAlignment="1">
      <alignment horizontal="center"/>
    </xf>
    <xf numFmtId="0" fontId="2" fillId="4" borderId="28" xfId="0" applyFont="1" applyFill="1" applyBorder="1" applyAlignment="1">
      <alignment horizontal="center"/>
    </xf>
    <xf numFmtId="0" fontId="2" fillId="4" borderId="30" xfId="0" applyFont="1" applyFill="1" applyBorder="1"/>
    <xf numFmtId="0" fontId="2" fillId="4" borderId="31" xfId="0" applyFont="1" applyFill="1" applyBorder="1"/>
    <xf numFmtId="0" fontId="2" fillId="4" borderId="32" xfId="0" applyFont="1" applyFill="1" applyBorder="1"/>
    <xf numFmtId="1" fontId="0" fillId="5" borderId="3" xfId="0" applyNumberFormat="1" applyFill="1" applyBorder="1" applyAlignment="1">
      <alignment horizontal="right"/>
    </xf>
    <xf numFmtId="0" fontId="2" fillId="5" borderId="29" xfId="0" applyFont="1" applyFill="1" applyBorder="1" applyAlignment="1">
      <alignment horizontal="center"/>
    </xf>
    <xf numFmtId="0" fontId="2" fillId="5" borderId="28" xfId="0" applyFont="1" applyFill="1" applyBorder="1" applyAlignment="1">
      <alignment horizontal="center"/>
    </xf>
    <xf numFmtId="0" fontId="2" fillId="5" borderId="30" xfId="0" applyFont="1" applyFill="1" applyBorder="1"/>
    <xf numFmtId="0" fontId="2" fillId="5" borderId="31" xfId="0" applyFont="1" applyFill="1" applyBorder="1"/>
    <xf numFmtId="0" fontId="2" fillId="5" borderId="32" xfId="0" applyFont="1" applyFill="1" applyBorder="1"/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3" borderId="10" xfId="0" applyFont="1" applyFill="1" applyBorder="1"/>
    <xf numFmtId="1" fontId="0" fillId="2" borderId="4" xfId="0" applyNumberFormat="1" applyFill="1" applyBorder="1" applyAlignment="1">
      <alignment horizontal="right"/>
    </xf>
    <xf numFmtId="1" fontId="0" fillId="2" borderId="3" xfId="0" applyNumberFormat="1" applyFill="1" applyBorder="1" applyAlignment="1">
      <alignment horizontal="right"/>
    </xf>
    <xf numFmtId="0" fontId="2" fillId="2" borderId="35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30" xfId="0" applyFont="1" applyFill="1" applyBorder="1"/>
    <xf numFmtId="0" fontId="2" fillId="2" borderId="31" xfId="0" applyFont="1" applyFill="1" applyBorder="1"/>
    <xf numFmtId="0" fontId="2" fillId="2" borderId="32" xfId="0" applyFont="1" applyFill="1" applyBorder="1"/>
    <xf numFmtId="0" fontId="2" fillId="7" borderId="29" xfId="0" applyFont="1" applyFill="1" applyBorder="1" applyAlignment="1">
      <alignment horizontal="center"/>
    </xf>
    <xf numFmtId="0" fontId="2" fillId="7" borderId="28" xfId="0" applyFont="1" applyFill="1" applyBorder="1" applyAlignment="1">
      <alignment horizontal="center"/>
    </xf>
    <xf numFmtId="0" fontId="2" fillId="7" borderId="30" xfId="0" applyFont="1" applyFill="1" applyBorder="1"/>
    <xf numFmtId="0" fontId="2" fillId="7" borderId="31" xfId="0" applyFont="1" applyFill="1" applyBorder="1"/>
    <xf numFmtId="0" fontId="2" fillId="7" borderId="32" xfId="0" applyFont="1" applyFill="1" applyBorder="1"/>
    <xf numFmtId="0" fontId="2" fillId="6" borderId="29" xfId="0" applyFont="1" applyFill="1" applyBorder="1" applyAlignment="1">
      <alignment horizontal="center"/>
    </xf>
    <xf numFmtId="0" fontId="2" fillId="6" borderId="28" xfId="0" applyFont="1" applyFill="1" applyBorder="1" applyAlignment="1">
      <alignment horizontal="center"/>
    </xf>
    <xf numFmtId="0" fontId="2" fillId="6" borderId="30" xfId="0" applyFont="1" applyFill="1" applyBorder="1"/>
    <xf numFmtId="0" fontId="2" fillId="6" borderId="31" xfId="0" applyFont="1" applyFill="1" applyBorder="1"/>
    <xf numFmtId="0" fontId="2" fillId="6" borderId="32" xfId="0" applyFont="1" applyFill="1" applyBorder="1"/>
    <xf numFmtId="1" fontId="0" fillId="8" borderId="3" xfId="0" applyNumberFormat="1" applyFill="1" applyBorder="1" applyAlignment="1">
      <alignment horizontal="right"/>
    </xf>
    <xf numFmtId="0" fontId="2" fillId="8" borderId="29" xfId="0" applyFont="1" applyFill="1" applyBorder="1" applyAlignment="1">
      <alignment horizontal="center"/>
    </xf>
    <xf numFmtId="0" fontId="2" fillId="8" borderId="30" xfId="0" applyFont="1" applyFill="1" applyBorder="1"/>
    <xf numFmtId="0" fontId="2" fillId="8" borderId="31" xfId="0" applyFont="1" applyFill="1" applyBorder="1"/>
    <xf numFmtId="0" fontId="2" fillId="8" borderId="32" xfId="0" applyFont="1" applyFill="1" applyBorder="1"/>
    <xf numFmtId="164" fontId="0" fillId="2" borderId="1" xfId="0" applyNumberFormat="1" applyFill="1" applyBorder="1" applyAlignment="1">
      <alignment horizontal="right"/>
    </xf>
    <xf numFmtId="164" fontId="0" fillId="2" borderId="14" xfId="0" applyNumberFormat="1" applyFill="1" applyBorder="1" applyAlignment="1">
      <alignment horizontal="right"/>
    </xf>
    <xf numFmtId="164" fontId="0" fillId="2" borderId="14" xfId="0" applyNumberFormat="1" applyFill="1" applyBorder="1"/>
    <xf numFmtId="164" fontId="0" fillId="3" borderId="1" xfId="0" applyNumberFormat="1" applyFill="1" applyBorder="1" applyAlignment="1">
      <alignment horizontal="right"/>
    </xf>
    <xf numFmtId="164" fontId="0" fillId="4" borderId="1" xfId="0" applyNumberFormat="1" applyFill="1" applyBorder="1" applyAlignment="1">
      <alignment horizontal="right"/>
    </xf>
    <xf numFmtId="164" fontId="0" fillId="5" borderId="3" xfId="0" applyNumberFormat="1" applyFill="1" applyBorder="1" applyAlignment="1">
      <alignment horizontal="right"/>
    </xf>
    <xf numFmtId="164" fontId="0" fillId="5" borderId="1" xfId="0" applyNumberFormat="1" applyFill="1" applyBorder="1" applyAlignment="1">
      <alignment horizontal="right"/>
    </xf>
    <xf numFmtId="164" fontId="0" fillId="5" borderId="14" xfId="0" applyNumberFormat="1" applyFill="1" applyBorder="1"/>
    <xf numFmtId="164" fontId="0" fillId="7" borderId="1" xfId="0" applyNumberFormat="1" applyFill="1" applyBorder="1" applyAlignment="1">
      <alignment horizontal="right"/>
    </xf>
    <xf numFmtId="164" fontId="0" fillId="6" borderId="1" xfId="0" applyNumberFormat="1" applyFill="1" applyBorder="1" applyAlignment="1">
      <alignment horizontal="right"/>
    </xf>
    <xf numFmtId="164" fontId="0" fillId="6" borderId="14" xfId="0" applyNumberFormat="1" applyFill="1" applyBorder="1"/>
    <xf numFmtId="164" fontId="0" fillId="8" borderId="16" xfId="0" applyNumberFormat="1" applyFill="1" applyBorder="1" applyAlignment="1">
      <alignment horizontal="right"/>
    </xf>
    <xf numFmtId="164" fontId="0" fillId="8" borderId="17" xfId="0" applyNumberFormat="1" applyFill="1" applyBorder="1"/>
    <xf numFmtId="9" fontId="0" fillId="0" borderId="12" xfId="0" applyNumberFormat="1" applyBorder="1"/>
    <xf numFmtId="9" fontId="0" fillId="0" borderId="9" xfId="0" applyNumberFormat="1" applyBorder="1"/>
    <xf numFmtId="0" fontId="1" fillId="10" borderId="37" xfId="0" applyFont="1" applyFill="1" applyBorder="1" applyAlignment="1">
      <alignment horizontal="center"/>
    </xf>
    <xf numFmtId="0" fontId="1" fillId="10" borderId="38" xfId="0" applyFont="1" applyFill="1" applyBorder="1" applyAlignment="1">
      <alignment horizontal="center"/>
    </xf>
    <xf numFmtId="0" fontId="1" fillId="10" borderId="39" xfId="0" applyFont="1" applyFill="1" applyBorder="1" applyAlignment="1">
      <alignment horizontal="center"/>
    </xf>
    <xf numFmtId="0" fontId="1" fillId="10" borderId="12" xfId="0" applyFont="1" applyFill="1" applyBorder="1" applyAlignment="1">
      <alignment horizontal="center"/>
    </xf>
    <xf numFmtId="0" fontId="1" fillId="10" borderId="13" xfId="0" applyFont="1" applyFill="1" applyBorder="1" applyAlignment="1">
      <alignment horizontal="center"/>
    </xf>
    <xf numFmtId="0" fontId="1" fillId="10" borderId="2" xfId="0" applyFont="1" applyFill="1" applyBorder="1" applyAlignment="1">
      <alignment horizontal="center"/>
    </xf>
    <xf numFmtId="0" fontId="1" fillId="10" borderId="12" xfId="0" applyFont="1" applyFill="1" applyBorder="1" applyAlignment="1">
      <alignment horizontal="center"/>
    </xf>
    <xf numFmtId="0" fontId="1" fillId="10" borderId="13" xfId="0" applyFont="1" applyFill="1" applyBorder="1" applyAlignment="1">
      <alignment horizontal="center"/>
    </xf>
    <xf numFmtId="0" fontId="1" fillId="10" borderId="2" xfId="0" applyFont="1" applyFill="1" applyBorder="1" applyAlignment="1">
      <alignment horizontal="center"/>
    </xf>
    <xf numFmtId="0" fontId="1" fillId="10" borderId="12" xfId="0" applyFont="1" applyFill="1" applyBorder="1" applyAlignment="1">
      <alignment horizontal="center" wrapText="1"/>
    </xf>
    <xf numFmtId="0" fontId="1" fillId="10" borderId="13" xfId="0" applyFont="1" applyFill="1" applyBorder="1" applyAlignment="1">
      <alignment horizontal="center" wrapText="1"/>
    </xf>
    <xf numFmtId="0" fontId="1" fillId="10" borderId="2" xfId="0" applyFont="1" applyFill="1" applyBorder="1" applyAlignment="1">
      <alignment horizontal="center" wrapText="1"/>
    </xf>
    <xf numFmtId="0" fontId="1" fillId="10" borderId="26" xfId="0" applyFont="1" applyFill="1" applyBorder="1" applyAlignment="1">
      <alignment horizontal="center"/>
    </xf>
    <xf numFmtId="0" fontId="1" fillId="10" borderId="27" xfId="0" applyFont="1" applyFill="1" applyBorder="1" applyAlignment="1">
      <alignment horizontal="center"/>
    </xf>
    <xf numFmtId="0" fontId="1" fillId="10" borderId="5" xfId="0" applyFont="1" applyFill="1" applyBorder="1" applyAlignment="1">
      <alignment horizontal="center"/>
    </xf>
    <xf numFmtId="164" fontId="0" fillId="9" borderId="3" xfId="0" applyNumberFormat="1" applyFill="1" applyBorder="1" applyAlignment="1">
      <alignment horizontal="right"/>
    </xf>
    <xf numFmtId="164" fontId="0" fillId="9" borderId="1" xfId="0" applyNumberFormat="1" applyFill="1" applyBorder="1" applyAlignment="1">
      <alignment horizontal="right"/>
    </xf>
    <xf numFmtId="164" fontId="0" fillId="9" borderId="15" xfId="0" applyNumberFormat="1" applyFill="1" applyBorder="1" applyAlignment="1">
      <alignment horizontal="right"/>
    </xf>
    <xf numFmtId="164" fontId="0" fillId="9" borderId="36" xfId="0" applyNumberFormat="1" applyFill="1" applyBorder="1" applyAlignment="1">
      <alignment horizontal="right"/>
    </xf>
    <xf numFmtId="164" fontId="0" fillId="9" borderId="16" xfId="0" applyNumberFormat="1" applyFill="1" applyBorder="1" applyAlignment="1">
      <alignment horizontal="right"/>
    </xf>
  </cellXfs>
  <cellStyles count="1">
    <cellStyle name="Normal" xfId="0" builtinId="0"/>
  </cellStyles>
  <dxfs count="8">
    <dxf>
      <numFmt numFmtId="13" formatCode="0%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F2E5FF"/>
      <color rgb="FFFFD5DE"/>
      <color rgb="FFD6FE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3835C85-EDE7-4A70-B3D9-27005809DEDF}" name="Table1" displayName="Table1" ref="A5:D12" totalsRowShown="0" headerRowDxfId="7" headerRowBorderDxfId="6" tableBorderDxfId="5" totalsRowBorderDxfId="4">
  <autoFilter ref="A5:D12" xr:uid="{83835C85-EDE7-4A70-B3D9-27005809DEDF}"/>
  <tableColumns count="4">
    <tableColumn id="1" xr3:uid="{300CA43E-D793-47A3-8FA5-3D9936A6C6AC}" name="Certification Exams" dataDxfId="3"/>
    <tableColumn id="2" xr3:uid="{0B9AC30D-7006-4730-998B-0FA22B5E1BDD}" name="Total_N" dataDxfId="2"/>
    <tableColumn id="3" xr3:uid="{E1CE03B5-A513-4BDE-BC90-E3FE1D510E1F}" name="N_Passed" dataDxfId="1"/>
    <tableColumn id="4" xr3:uid="{D7FB7ABE-04C5-4EDE-A5BE-482A7DD01FBC}" name="Pass Rate %" dataDxfId="0">
      <calculatedColumnFormula>Table1[[#This Row],[N_Passed]]/Table1[[#This Row],[Total_N]]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89C65-2158-43D5-9AAD-9A1C36FF2E1F}">
  <dimension ref="A1:V47"/>
  <sheetViews>
    <sheetView tabSelected="1" zoomScale="90" zoomScaleNormal="90" workbookViewId="0">
      <selection activeCell="G14" sqref="G14"/>
    </sheetView>
  </sheetViews>
  <sheetFormatPr defaultRowHeight="15" x14ac:dyDescent="0.25"/>
  <cols>
    <col min="1" max="1" width="47.42578125" bestFit="1" customWidth="1"/>
    <col min="2" max="2" width="11.28515625" customWidth="1"/>
    <col min="3" max="3" width="12.140625" customWidth="1"/>
    <col min="4" max="4" width="14" customWidth="1"/>
    <col min="5" max="5" width="11.28515625" customWidth="1"/>
    <col min="6" max="6" width="12.140625" customWidth="1"/>
    <col min="7" max="7" width="14.42578125" customWidth="1"/>
    <col min="8" max="8" width="11.28515625" customWidth="1"/>
    <col min="9" max="9" width="12.140625" customWidth="1"/>
    <col min="10" max="11" width="11.28515625" customWidth="1"/>
    <col min="12" max="12" width="12.140625" customWidth="1"/>
    <col min="13" max="14" width="11.28515625" customWidth="1"/>
    <col min="15" max="15" width="12.140625" customWidth="1"/>
    <col min="16" max="17" width="11.28515625" customWidth="1"/>
    <col min="18" max="18" width="12.140625" customWidth="1"/>
    <col min="19" max="19" width="11.28515625" customWidth="1"/>
    <col min="20" max="20" width="11.28515625" bestFit="1" customWidth="1"/>
    <col min="21" max="21" width="12.140625" bestFit="1" customWidth="1"/>
    <col min="22" max="22" width="11.28515625" bestFit="1" customWidth="1"/>
  </cols>
  <sheetData>
    <row r="1" spans="1:4" x14ac:dyDescent="0.25">
      <c r="A1" s="58" t="s">
        <v>0</v>
      </c>
      <c r="B1" s="58"/>
      <c r="C1" s="58"/>
      <c r="D1" s="58"/>
    </row>
    <row r="2" spans="1:4" x14ac:dyDescent="0.25">
      <c r="A2" s="58" t="s">
        <v>43</v>
      </c>
      <c r="B2" s="58"/>
      <c r="C2" s="58"/>
      <c r="D2" s="58"/>
    </row>
    <row r="3" spans="1:4" x14ac:dyDescent="0.25">
      <c r="A3" s="58" t="s">
        <v>1</v>
      </c>
      <c r="B3" s="58"/>
      <c r="C3" s="58"/>
      <c r="D3" s="58"/>
    </row>
    <row r="4" spans="1:4" x14ac:dyDescent="0.25">
      <c r="A4" s="58" t="s">
        <v>44</v>
      </c>
      <c r="B4" s="58"/>
      <c r="C4" s="58"/>
      <c r="D4" s="58"/>
    </row>
    <row r="5" spans="1:4" x14ac:dyDescent="0.25">
      <c r="A5" s="7" t="s">
        <v>2</v>
      </c>
      <c r="B5" s="3" t="s">
        <v>3</v>
      </c>
      <c r="C5" s="3" t="s">
        <v>4</v>
      </c>
      <c r="D5" s="8" t="s">
        <v>5</v>
      </c>
    </row>
    <row r="6" spans="1:4" x14ac:dyDescent="0.25">
      <c r="A6" s="9" t="s">
        <v>6</v>
      </c>
      <c r="B6" s="2">
        <f>B47</f>
        <v>766</v>
      </c>
      <c r="C6" s="2">
        <f>C47</f>
        <v>683</v>
      </c>
      <c r="D6" s="120">
        <f>Table1[[#This Row],[N_Passed]]/Table1[[#This Row],[Total_N]]</f>
        <v>0.89164490861618795</v>
      </c>
    </row>
    <row r="7" spans="1:4" x14ac:dyDescent="0.25">
      <c r="A7" s="10" t="s">
        <v>7</v>
      </c>
      <c r="B7" s="48">
        <f>E47</f>
        <v>691</v>
      </c>
      <c r="C7" s="2">
        <f>F47</f>
        <v>617</v>
      </c>
      <c r="D7" s="120">
        <f>Table1[[#This Row],[N_Passed]]/Table1[[#This Row],[Total_N]]</f>
        <v>0.8929088277858177</v>
      </c>
    </row>
    <row r="8" spans="1:4" x14ac:dyDescent="0.25">
      <c r="A8" s="11" t="s">
        <v>8</v>
      </c>
      <c r="B8" s="2">
        <f>H47</f>
        <v>94</v>
      </c>
      <c r="C8" s="2">
        <f>I47</f>
        <v>85</v>
      </c>
      <c r="D8" s="120">
        <f>Table1[[#This Row],[N_Passed]]/Table1[[#This Row],[Total_N]]</f>
        <v>0.9042553191489362</v>
      </c>
    </row>
    <row r="9" spans="1:4" x14ac:dyDescent="0.25">
      <c r="A9" s="12" t="s">
        <v>9</v>
      </c>
      <c r="B9" s="2">
        <f>K47</f>
        <v>62</v>
      </c>
      <c r="C9" s="2">
        <f>L47</f>
        <v>48</v>
      </c>
      <c r="D9" s="120">
        <f>Table1[[#This Row],[N_Passed]]/Table1[[#This Row],[Total_N]]</f>
        <v>0.77419354838709675</v>
      </c>
    </row>
    <row r="10" spans="1:4" x14ac:dyDescent="0.25">
      <c r="A10" s="13" t="s">
        <v>10</v>
      </c>
      <c r="B10" s="2">
        <f>N47</f>
        <v>150</v>
      </c>
      <c r="C10" s="2">
        <f>O47</f>
        <v>126</v>
      </c>
      <c r="D10" s="120">
        <f>Table1[[#This Row],[N_Passed]]/Table1[[#This Row],[Total_N]]</f>
        <v>0.84</v>
      </c>
    </row>
    <row r="11" spans="1:4" x14ac:dyDescent="0.25">
      <c r="A11" s="14" t="s">
        <v>11</v>
      </c>
      <c r="B11" s="2">
        <f>Q47</f>
        <v>28</v>
      </c>
      <c r="C11" s="2">
        <f>R47</f>
        <v>26</v>
      </c>
      <c r="D11" s="120">
        <f>Table1[[#This Row],[N_Passed]]/Table1[[#This Row],[Total_N]]</f>
        <v>0.9285714285714286</v>
      </c>
    </row>
    <row r="12" spans="1:4" x14ac:dyDescent="0.25">
      <c r="A12" s="15" t="s">
        <v>12</v>
      </c>
      <c r="B12" s="16">
        <f>T47</f>
        <v>526</v>
      </c>
      <c r="C12" s="16">
        <f>U47</f>
        <v>483</v>
      </c>
      <c r="D12" s="121">
        <f>Table1[[#This Row],[N_Passed]]/Table1[[#This Row],[Total_N]]</f>
        <v>0.91825095057034223</v>
      </c>
    </row>
    <row r="13" spans="1:4" x14ac:dyDescent="0.25">
      <c r="A13" s="1"/>
    </row>
    <row r="14" spans="1:4" x14ac:dyDescent="0.25">
      <c r="A14" s="5" t="s">
        <v>13</v>
      </c>
      <c r="B14" s="60" t="s">
        <v>14</v>
      </c>
      <c r="C14" s="61"/>
      <c r="D14" s="62"/>
    </row>
    <row r="15" spans="1:4" x14ac:dyDescent="0.25">
      <c r="A15" s="6" t="s">
        <v>15</v>
      </c>
      <c r="B15" s="60" t="s">
        <v>16</v>
      </c>
      <c r="C15" s="61"/>
      <c r="D15" s="62"/>
    </row>
    <row r="16" spans="1:4" ht="15.75" thickBot="1" x14ac:dyDescent="0.3"/>
    <row r="17" spans="1:22" s="1" customFormat="1" x14ac:dyDescent="0.25">
      <c r="A17" s="82" t="s">
        <v>2</v>
      </c>
      <c r="B17" s="87" t="s">
        <v>17</v>
      </c>
      <c r="C17" s="59"/>
      <c r="D17" s="88"/>
      <c r="E17" s="63" t="s">
        <v>7</v>
      </c>
      <c r="F17" s="63"/>
      <c r="G17" s="63"/>
      <c r="H17" s="71" t="s">
        <v>8</v>
      </c>
      <c r="I17" s="64"/>
      <c r="J17" s="72"/>
      <c r="K17" s="77" t="s">
        <v>9</v>
      </c>
      <c r="L17" s="65"/>
      <c r="M17" s="78"/>
      <c r="N17" s="92" t="s">
        <v>10</v>
      </c>
      <c r="O17" s="66"/>
      <c r="P17" s="93"/>
      <c r="Q17" s="97" t="s">
        <v>11</v>
      </c>
      <c r="R17" s="69"/>
      <c r="S17" s="98"/>
      <c r="T17" s="103" t="s">
        <v>12</v>
      </c>
      <c r="U17" s="67"/>
      <c r="V17" s="68"/>
    </row>
    <row r="18" spans="1:22" s="1" customFormat="1" ht="15.75" thickBot="1" x14ac:dyDescent="0.3">
      <c r="A18" s="83"/>
      <c r="B18" s="89" t="s">
        <v>18</v>
      </c>
      <c r="C18" s="90" t="s">
        <v>19</v>
      </c>
      <c r="D18" s="91" t="s">
        <v>5</v>
      </c>
      <c r="E18" s="84" t="s">
        <v>18</v>
      </c>
      <c r="F18" s="4" t="s">
        <v>19</v>
      </c>
      <c r="G18" s="70" t="s">
        <v>5</v>
      </c>
      <c r="H18" s="73" t="s">
        <v>18</v>
      </c>
      <c r="I18" s="74" t="s">
        <v>19</v>
      </c>
      <c r="J18" s="75" t="s">
        <v>5</v>
      </c>
      <c r="K18" s="79" t="s">
        <v>18</v>
      </c>
      <c r="L18" s="80" t="s">
        <v>19</v>
      </c>
      <c r="M18" s="81" t="s">
        <v>5</v>
      </c>
      <c r="N18" s="94" t="s">
        <v>18</v>
      </c>
      <c r="O18" s="95" t="s">
        <v>19</v>
      </c>
      <c r="P18" s="96" t="s">
        <v>5</v>
      </c>
      <c r="Q18" s="99" t="s">
        <v>18</v>
      </c>
      <c r="R18" s="100" t="s">
        <v>19</v>
      </c>
      <c r="S18" s="101" t="s">
        <v>5</v>
      </c>
      <c r="T18" s="104" t="s">
        <v>18</v>
      </c>
      <c r="U18" s="105" t="s">
        <v>19</v>
      </c>
      <c r="V18" s="106" t="s">
        <v>5</v>
      </c>
    </row>
    <row r="19" spans="1:22" x14ac:dyDescent="0.25">
      <c r="A19" s="49" t="s">
        <v>20</v>
      </c>
      <c r="B19" s="85">
        <v>6</v>
      </c>
      <c r="C19" s="86">
        <v>4</v>
      </c>
      <c r="D19" s="137">
        <v>66.7</v>
      </c>
      <c r="E19" s="38">
        <v>6</v>
      </c>
      <c r="F19" s="38">
        <v>4</v>
      </c>
      <c r="G19" s="139">
        <v>66.7</v>
      </c>
      <c r="H19" s="134"/>
      <c r="I19" s="135"/>
      <c r="J19" s="136"/>
      <c r="K19" s="76">
        <v>1</v>
      </c>
      <c r="L19" s="76">
        <v>1</v>
      </c>
      <c r="M19" s="112">
        <v>100</v>
      </c>
      <c r="N19" s="125"/>
      <c r="O19" s="126"/>
      <c r="P19" s="127"/>
      <c r="Q19" s="125"/>
      <c r="R19" s="126"/>
      <c r="S19" s="127"/>
      <c r="T19" s="102">
        <v>5</v>
      </c>
      <c r="U19" s="102">
        <v>3</v>
      </c>
      <c r="V19" s="140">
        <v>60</v>
      </c>
    </row>
    <row r="20" spans="1:22" x14ac:dyDescent="0.25">
      <c r="A20" s="50" t="s">
        <v>21</v>
      </c>
      <c r="B20" s="54">
        <v>8</v>
      </c>
      <c r="C20" s="39">
        <v>8</v>
      </c>
      <c r="D20" s="107">
        <v>100</v>
      </c>
      <c r="E20" s="40">
        <v>7</v>
      </c>
      <c r="F20" s="40">
        <v>7</v>
      </c>
      <c r="G20" s="110">
        <v>100</v>
      </c>
      <c r="H20" s="41">
        <v>1</v>
      </c>
      <c r="I20" s="41">
        <v>1</v>
      </c>
      <c r="J20" s="111">
        <v>100</v>
      </c>
      <c r="K20" s="44">
        <v>1</v>
      </c>
      <c r="L20" s="44">
        <v>1</v>
      </c>
      <c r="M20" s="113">
        <v>100</v>
      </c>
      <c r="N20" s="45">
        <v>1</v>
      </c>
      <c r="O20" s="45">
        <v>1</v>
      </c>
      <c r="P20" s="115">
        <v>100</v>
      </c>
      <c r="Q20" s="125"/>
      <c r="R20" s="126"/>
      <c r="S20" s="127"/>
      <c r="T20" s="43">
        <v>6</v>
      </c>
      <c r="U20" s="43">
        <v>6</v>
      </c>
      <c r="V20" s="118">
        <v>100</v>
      </c>
    </row>
    <row r="21" spans="1:22" x14ac:dyDescent="0.25">
      <c r="A21" s="50" t="s">
        <v>22</v>
      </c>
      <c r="B21" s="54">
        <v>3</v>
      </c>
      <c r="C21" s="39">
        <v>3</v>
      </c>
      <c r="D21" s="107">
        <v>100</v>
      </c>
      <c r="E21" s="40">
        <v>2</v>
      </c>
      <c r="F21" s="40">
        <v>2</v>
      </c>
      <c r="G21" s="110">
        <v>100</v>
      </c>
      <c r="H21" s="41">
        <v>1</v>
      </c>
      <c r="I21" s="41">
        <v>1</v>
      </c>
      <c r="J21" s="111">
        <v>100</v>
      </c>
      <c r="K21" s="44">
        <v>1</v>
      </c>
      <c r="L21" s="44">
        <v>1</v>
      </c>
      <c r="M21" s="113">
        <v>100</v>
      </c>
      <c r="N21" s="125"/>
      <c r="O21" s="126"/>
      <c r="P21" s="127"/>
      <c r="Q21" s="125"/>
      <c r="R21" s="126"/>
      <c r="S21" s="127"/>
      <c r="T21" s="43">
        <v>2</v>
      </c>
      <c r="U21" s="43">
        <v>2</v>
      </c>
      <c r="V21" s="118">
        <v>100</v>
      </c>
    </row>
    <row r="22" spans="1:22" x14ac:dyDescent="0.25">
      <c r="A22" s="50" t="s">
        <v>45</v>
      </c>
      <c r="B22" s="54">
        <v>1</v>
      </c>
      <c r="C22" s="39">
        <v>1</v>
      </c>
      <c r="D22" s="107">
        <v>100</v>
      </c>
      <c r="E22" s="125"/>
      <c r="F22" s="126"/>
      <c r="G22" s="127"/>
      <c r="H22" s="41">
        <v>1</v>
      </c>
      <c r="I22" s="41">
        <v>1</v>
      </c>
      <c r="J22" s="111">
        <v>100</v>
      </c>
      <c r="K22" s="125"/>
      <c r="L22" s="126"/>
      <c r="M22" s="127"/>
      <c r="N22" s="125"/>
      <c r="O22" s="126"/>
      <c r="P22" s="127"/>
      <c r="Q22" s="125"/>
      <c r="R22" s="126"/>
      <c r="S22" s="127"/>
      <c r="T22" s="43">
        <v>1</v>
      </c>
      <c r="U22" s="43">
        <v>1</v>
      </c>
      <c r="V22" s="118">
        <v>100</v>
      </c>
    </row>
    <row r="23" spans="1:22" x14ac:dyDescent="0.25">
      <c r="A23" s="50" t="s">
        <v>46</v>
      </c>
      <c r="B23" s="54">
        <v>1</v>
      </c>
      <c r="C23" s="39">
        <v>1</v>
      </c>
      <c r="D23" s="107">
        <v>100</v>
      </c>
      <c r="E23" s="40">
        <v>1</v>
      </c>
      <c r="F23" s="40">
        <v>1</v>
      </c>
      <c r="G23" s="110">
        <v>100</v>
      </c>
      <c r="H23" s="125"/>
      <c r="I23" s="126"/>
      <c r="J23" s="127"/>
      <c r="K23" s="125"/>
      <c r="L23" s="126"/>
      <c r="M23" s="127"/>
      <c r="N23" s="45">
        <v>1</v>
      </c>
      <c r="O23" s="45">
        <v>1</v>
      </c>
      <c r="P23" s="115">
        <v>100</v>
      </c>
      <c r="Q23" s="125"/>
      <c r="R23" s="126"/>
      <c r="S23" s="127"/>
      <c r="T23" s="125"/>
      <c r="U23" s="126"/>
      <c r="V23" s="127"/>
    </row>
    <row r="24" spans="1:22" x14ac:dyDescent="0.25">
      <c r="A24" s="50" t="s">
        <v>23</v>
      </c>
      <c r="B24" s="54">
        <v>22</v>
      </c>
      <c r="C24" s="39">
        <v>16</v>
      </c>
      <c r="D24" s="138">
        <v>72.7</v>
      </c>
      <c r="E24" s="40">
        <v>18</v>
      </c>
      <c r="F24" s="40">
        <v>14</v>
      </c>
      <c r="G24" s="110">
        <v>78</v>
      </c>
      <c r="H24" s="41">
        <v>4</v>
      </c>
      <c r="I24" s="41">
        <v>2</v>
      </c>
      <c r="J24" s="138">
        <v>50</v>
      </c>
      <c r="K24" s="44">
        <v>3</v>
      </c>
      <c r="L24" s="44">
        <v>1</v>
      </c>
      <c r="M24" s="138">
        <v>33.299999999999997</v>
      </c>
      <c r="N24" s="45">
        <v>3</v>
      </c>
      <c r="O24" s="45">
        <v>3</v>
      </c>
      <c r="P24" s="115">
        <v>100</v>
      </c>
      <c r="Q24" s="125"/>
      <c r="R24" s="126"/>
      <c r="S24" s="127"/>
      <c r="T24" s="43">
        <v>16</v>
      </c>
      <c r="U24" s="43">
        <v>12</v>
      </c>
      <c r="V24" s="118">
        <v>75</v>
      </c>
    </row>
    <row r="25" spans="1:22" x14ac:dyDescent="0.25">
      <c r="A25" s="50" t="s">
        <v>24</v>
      </c>
      <c r="B25" s="54">
        <v>2</v>
      </c>
      <c r="C25" s="39">
        <v>0</v>
      </c>
      <c r="D25" s="138">
        <v>0</v>
      </c>
      <c r="E25" s="40">
        <v>2</v>
      </c>
      <c r="F25" s="40">
        <v>0</v>
      </c>
      <c r="G25" s="138">
        <v>0</v>
      </c>
      <c r="H25" s="131"/>
      <c r="I25" s="132"/>
      <c r="J25" s="133"/>
      <c r="K25" s="44">
        <v>1</v>
      </c>
      <c r="L25" s="44">
        <v>0</v>
      </c>
      <c r="M25" s="138">
        <v>0</v>
      </c>
      <c r="N25" s="45">
        <v>1</v>
      </c>
      <c r="O25" s="45">
        <v>0</v>
      </c>
      <c r="P25" s="138">
        <v>0</v>
      </c>
      <c r="Q25" s="42">
        <v>8</v>
      </c>
      <c r="R25" s="42">
        <v>7</v>
      </c>
      <c r="S25" s="116">
        <v>88</v>
      </c>
      <c r="T25" s="125"/>
      <c r="U25" s="126"/>
      <c r="V25" s="127"/>
    </row>
    <row r="26" spans="1:22" x14ac:dyDescent="0.25">
      <c r="A26" s="50" t="s">
        <v>25</v>
      </c>
      <c r="B26" s="54">
        <v>279</v>
      </c>
      <c r="C26" s="39">
        <v>232</v>
      </c>
      <c r="D26" s="107">
        <v>83.2</v>
      </c>
      <c r="E26" s="40">
        <v>277</v>
      </c>
      <c r="F26" s="40">
        <v>230</v>
      </c>
      <c r="G26" s="110">
        <v>83</v>
      </c>
      <c r="H26" s="41">
        <v>2</v>
      </c>
      <c r="I26" s="41">
        <v>2</v>
      </c>
      <c r="J26" s="111">
        <v>100</v>
      </c>
      <c r="K26" s="44">
        <v>17</v>
      </c>
      <c r="L26" s="44">
        <v>12</v>
      </c>
      <c r="M26" s="138">
        <v>70.599999999999994</v>
      </c>
      <c r="N26" s="45">
        <v>62</v>
      </c>
      <c r="O26" s="45">
        <v>46</v>
      </c>
      <c r="P26" s="138">
        <v>74.2</v>
      </c>
      <c r="Q26" s="125"/>
      <c r="R26" s="126"/>
      <c r="S26" s="127"/>
      <c r="T26" s="43">
        <v>192</v>
      </c>
      <c r="U26" s="43">
        <v>167</v>
      </c>
      <c r="V26" s="118">
        <v>87</v>
      </c>
    </row>
    <row r="27" spans="1:22" x14ac:dyDescent="0.25">
      <c r="A27" s="50" t="s">
        <v>26</v>
      </c>
      <c r="B27" s="54">
        <v>6</v>
      </c>
      <c r="C27" s="39">
        <v>6</v>
      </c>
      <c r="D27" s="107">
        <v>100</v>
      </c>
      <c r="E27" s="40">
        <v>5</v>
      </c>
      <c r="F27" s="40">
        <v>5</v>
      </c>
      <c r="G27" s="110">
        <v>100</v>
      </c>
      <c r="H27" s="41">
        <v>1</v>
      </c>
      <c r="I27" s="41">
        <v>1</v>
      </c>
      <c r="J27" s="111">
        <v>100</v>
      </c>
      <c r="K27" s="125"/>
      <c r="L27" s="126"/>
      <c r="M27" s="127"/>
      <c r="N27" s="45">
        <v>2</v>
      </c>
      <c r="O27" s="45">
        <v>2</v>
      </c>
      <c r="P27" s="115">
        <v>100</v>
      </c>
      <c r="Q27" s="125"/>
      <c r="R27" s="126"/>
      <c r="S27" s="127"/>
      <c r="T27" s="43">
        <v>4</v>
      </c>
      <c r="U27" s="43">
        <v>4</v>
      </c>
      <c r="V27" s="118">
        <v>100</v>
      </c>
    </row>
    <row r="28" spans="1:22" x14ac:dyDescent="0.25">
      <c r="A28" s="50" t="s">
        <v>27</v>
      </c>
      <c r="B28" s="54">
        <v>7</v>
      </c>
      <c r="C28" s="39">
        <v>7</v>
      </c>
      <c r="D28" s="107">
        <v>100</v>
      </c>
      <c r="E28" s="40">
        <v>6</v>
      </c>
      <c r="F28" s="40">
        <v>6</v>
      </c>
      <c r="G28" s="110">
        <v>100</v>
      </c>
      <c r="H28" s="41">
        <v>1</v>
      </c>
      <c r="I28" s="41">
        <v>1</v>
      </c>
      <c r="J28" s="111">
        <v>100</v>
      </c>
      <c r="K28" s="128"/>
      <c r="L28" s="129"/>
      <c r="M28" s="130"/>
      <c r="N28" s="125"/>
      <c r="O28" s="126"/>
      <c r="P28" s="127"/>
      <c r="Q28" s="42">
        <v>1</v>
      </c>
      <c r="R28" s="42">
        <v>1</v>
      </c>
      <c r="S28" s="116">
        <v>100</v>
      </c>
      <c r="T28" s="43">
        <v>6</v>
      </c>
      <c r="U28" s="43">
        <v>6</v>
      </c>
      <c r="V28" s="118">
        <v>100</v>
      </c>
    </row>
    <row r="29" spans="1:22" x14ac:dyDescent="0.25">
      <c r="A29" s="50" t="s">
        <v>47</v>
      </c>
      <c r="B29" s="54">
        <v>7</v>
      </c>
      <c r="C29" s="39">
        <v>7</v>
      </c>
      <c r="D29" s="107">
        <v>100</v>
      </c>
      <c r="E29" s="40">
        <v>7</v>
      </c>
      <c r="F29" s="40">
        <v>7</v>
      </c>
      <c r="G29" s="110">
        <v>100</v>
      </c>
      <c r="H29" s="125"/>
      <c r="I29" s="126"/>
      <c r="J29" s="127"/>
      <c r="K29" s="44">
        <v>1</v>
      </c>
      <c r="L29" s="44">
        <v>1</v>
      </c>
      <c r="M29" s="113">
        <v>100</v>
      </c>
      <c r="N29" s="45">
        <v>1</v>
      </c>
      <c r="O29" s="45">
        <v>1</v>
      </c>
      <c r="P29" s="115">
        <v>100</v>
      </c>
      <c r="Q29" s="42">
        <v>2</v>
      </c>
      <c r="R29" s="42">
        <v>2</v>
      </c>
      <c r="S29" s="116">
        <v>100</v>
      </c>
      <c r="T29" s="43">
        <v>3</v>
      </c>
      <c r="U29" s="43">
        <v>3</v>
      </c>
      <c r="V29" s="118">
        <v>100</v>
      </c>
    </row>
    <row r="30" spans="1:22" x14ac:dyDescent="0.25">
      <c r="A30" s="50" t="s">
        <v>48</v>
      </c>
      <c r="B30" s="54">
        <v>9</v>
      </c>
      <c r="C30" s="39">
        <v>8</v>
      </c>
      <c r="D30" s="107">
        <v>88.9</v>
      </c>
      <c r="E30" s="40">
        <v>9</v>
      </c>
      <c r="F30" s="40">
        <v>8</v>
      </c>
      <c r="G30" s="110">
        <v>89</v>
      </c>
      <c r="H30" s="125"/>
      <c r="I30" s="126"/>
      <c r="J30" s="127"/>
      <c r="K30" s="44">
        <v>2</v>
      </c>
      <c r="L30" s="44">
        <v>2</v>
      </c>
      <c r="M30" s="113">
        <v>100</v>
      </c>
      <c r="N30" s="125"/>
      <c r="O30" s="126"/>
      <c r="P30" s="127"/>
      <c r="Q30" s="125"/>
      <c r="R30" s="126"/>
      <c r="S30" s="127"/>
      <c r="T30" s="43">
        <v>7</v>
      </c>
      <c r="U30" s="43">
        <v>6</v>
      </c>
      <c r="V30" s="118">
        <v>86</v>
      </c>
    </row>
    <row r="31" spans="1:22" x14ac:dyDescent="0.25">
      <c r="A31" s="50" t="s">
        <v>28</v>
      </c>
      <c r="B31" s="54">
        <v>14</v>
      </c>
      <c r="C31" s="39">
        <v>13</v>
      </c>
      <c r="D31" s="107">
        <v>92.9</v>
      </c>
      <c r="E31" s="40">
        <v>11</v>
      </c>
      <c r="F31" s="40">
        <v>10</v>
      </c>
      <c r="G31" s="110">
        <v>90.9</v>
      </c>
      <c r="H31" s="41">
        <v>3</v>
      </c>
      <c r="I31" s="41">
        <v>3</v>
      </c>
      <c r="J31" s="111">
        <v>100</v>
      </c>
      <c r="K31" s="125"/>
      <c r="L31" s="126"/>
      <c r="M31" s="127"/>
      <c r="N31" s="125"/>
      <c r="O31" s="126"/>
      <c r="P31" s="127"/>
      <c r="Q31" s="125"/>
      <c r="R31" s="126"/>
      <c r="S31" s="127"/>
      <c r="T31" s="43">
        <v>14</v>
      </c>
      <c r="U31" s="43">
        <v>13</v>
      </c>
      <c r="V31" s="118">
        <v>93</v>
      </c>
    </row>
    <row r="32" spans="1:22" x14ac:dyDescent="0.25">
      <c r="A32" s="50" t="s">
        <v>49</v>
      </c>
      <c r="B32" s="54">
        <v>1</v>
      </c>
      <c r="C32" s="39">
        <v>1</v>
      </c>
      <c r="D32" s="107">
        <v>100</v>
      </c>
      <c r="E32" s="40">
        <v>19</v>
      </c>
      <c r="F32" s="40">
        <v>19</v>
      </c>
      <c r="G32" s="110">
        <v>100</v>
      </c>
      <c r="H32" s="41">
        <v>1</v>
      </c>
      <c r="I32" s="41">
        <v>1</v>
      </c>
      <c r="J32" s="111">
        <v>100</v>
      </c>
      <c r="K32" s="125"/>
      <c r="L32" s="126"/>
      <c r="M32" s="127"/>
      <c r="N32" s="45">
        <v>1</v>
      </c>
      <c r="O32" s="45">
        <v>1</v>
      </c>
      <c r="P32" s="115">
        <v>100</v>
      </c>
      <c r="Q32" s="125"/>
      <c r="R32" s="126"/>
      <c r="S32" s="127"/>
      <c r="T32" s="125"/>
      <c r="U32" s="126"/>
      <c r="V32" s="127"/>
    </row>
    <row r="33" spans="1:22" x14ac:dyDescent="0.25">
      <c r="A33" s="50" t="s">
        <v>29</v>
      </c>
      <c r="B33" s="54">
        <v>13</v>
      </c>
      <c r="C33" s="39">
        <v>11</v>
      </c>
      <c r="D33" s="107">
        <v>84.6</v>
      </c>
      <c r="E33" s="40">
        <v>6</v>
      </c>
      <c r="F33" s="40">
        <v>4</v>
      </c>
      <c r="G33" s="138">
        <v>67</v>
      </c>
      <c r="H33" s="41">
        <v>7</v>
      </c>
      <c r="I33" s="41">
        <v>7</v>
      </c>
      <c r="J33" s="111">
        <v>100</v>
      </c>
      <c r="K33" s="44">
        <v>1</v>
      </c>
      <c r="L33" s="44">
        <v>1</v>
      </c>
      <c r="M33" s="113">
        <v>100</v>
      </c>
      <c r="N33" s="45">
        <v>1</v>
      </c>
      <c r="O33" s="45">
        <v>1</v>
      </c>
      <c r="P33" s="115">
        <v>100</v>
      </c>
      <c r="Q33" s="42">
        <v>2</v>
      </c>
      <c r="R33" s="42">
        <v>2</v>
      </c>
      <c r="S33" s="116">
        <v>100</v>
      </c>
      <c r="T33" s="43">
        <v>9</v>
      </c>
      <c r="U33" s="43">
        <v>7</v>
      </c>
      <c r="V33" s="118">
        <v>77.8</v>
      </c>
    </row>
    <row r="34" spans="1:22" x14ac:dyDescent="0.25">
      <c r="A34" s="50" t="s">
        <v>30</v>
      </c>
      <c r="B34" s="54">
        <v>2</v>
      </c>
      <c r="C34" s="39">
        <v>1</v>
      </c>
      <c r="D34" s="138">
        <v>50</v>
      </c>
      <c r="E34" s="40">
        <v>2</v>
      </c>
      <c r="F34" s="40">
        <v>1</v>
      </c>
      <c r="G34" s="138">
        <v>50</v>
      </c>
      <c r="H34" s="125"/>
      <c r="I34" s="126"/>
      <c r="J34" s="127"/>
      <c r="K34" s="125"/>
      <c r="L34" s="126"/>
      <c r="M34" s="127"/>
      <c r="N34" s="45">
        <v>2</v>
      </c>
      <c r="O34" s="45">
        <v>1</v>
      </c>
      <c r="P34" s="138">
        <v>50</v>
      </c>
      <c r="Q34" s="125"/>
      <c r="R34" s="126"/>
      <c r="S34" s="127"/>
      <c r="T34" s="125"/>
      <c r="U34" s="126"/>
      <c r="V34" s="127"/>
    </row>
    <row r="35" spans="1:22" x14ac:dyDescent="0.25">
      <c r="A35" s="50" t="s">
        <v>31</v>
      </c>
      <c r="B35" s="54">
        <v>6</v>
      </c>
      <c r="C35" s="39">
        <v>6</v>
      </c>
      <c r="D35" s="107">
        <v>100</v>
      </c>
      <c r="E35" s="40">
        <v>6</v>
      </c>
      <c r="F35" s="40">
        <v>6</v>
      </c>
      <c r="G35" s="110">
        <v>100</v>
      </c>
      <c r="H35" s="125"/>
      <c r="I35" s="126"/>
      <c r="J35" s="127"/>
      <c r="K35" s="125"/>
      <c r="L35" s="126"/>
      <c r="M35" s="127"/>
      <c r="N35" s="45">
        <v>1</v>
      </c>
      <c r="O35" s="45">
        <v>1</v>
      </c>
      <c r="P35" s="115">
        <v>100</v>
      </c>
      <c r="Q35" s="125"/>
      <c r="R35" s="126"/>
      <c r="S35" s="127"/>
      <c r="T35" s="43">
        <v>5</v>
      </c>
      <c r="U35" s="43">
        <v>5</v>
      </c>
      <c r="V35" s="118">
        <v>100</v>
      </c>
    </row>
    <row r="36" spans="1:22" x14ac:dyDescent="0.25">
      <c r="A36" s="50" t="s">
        <v>32</v>
      </c>
      <c r="B36" s="54">
        <v>13</v>
      </c>
      <c r="C36" s="39">
        <v>12</v>
      </c>
      <c r="D36" s="107">
        <v>92.3</v>
      </c>
      <c r="E36" s="40">
        <v>11</v>
      </c>
      <c r="F36" s="40">
        <v>10</v>
      </c>
      <c r="G36" s="110">
        <v>91</v>
      </c>
      <c r="H36" s="41">
        <v>2</v>
      </c>
      <c r="I36" s="41">
        <v>2</v>
      </c>
      <c r="J36" s="111">
        <v>100</v>
      </c>
      <c r="K36" s="44">
        <v>3</v>
      </c>
      <c r="L36" s="44">
        <v>3</v>
      </c>
      <c r="M36" s="113">
        <v>100</v>
      </c>
      <c r="N36" s="45">
        <v>1</v>
      </c>
      <c r="O36" s="45">
        <v>1</v>
      </c>
      <c r="P36" s="115">
        <v>100</v>
      </c>
      <c r="Q36" s="42">
        <v>2</v>
      </c>
      <c r="R36" s="42">
        <v>2</v>
      </c>
      <c r="S36" s="116">
        <v>100</v>
      </c>
      <c r="T36" s="43">
        <v>7</v>
      </c>
      <c r="U36" s="43">
        <v>6</v>
      </c>
      <c r="V36" s="118">
        <v>85.7</v>
      </c>
    </row>
    <row r="37" spans="1:22" x14ac:dyDescent="0.25">
      <c r="A37" s="50" t="s">
        <v>33</v>
      </c>
      <c r="B37" s="54">
        <v>8</v>
      </c>
      <c r="C37" s="39">
        <v>7</v>
      </c>
      <c r="D37" s="107">
        <v>87.5</v>
      </c>
      <c r="E37" s="40">
        <v>7</v>
      </c>
      <c r="F37" s="40">
        <v>6</v>
      </c>
      <c r="G37" s="110">
        <v>86</v>
      </c>
      <c r="H37" s="41">
        <v>1</v>
      </c>
      <c r="I37" s="41">
        <v>1</v>
      </c>
      <c r="J37" s="111">
        <v>100</v>
      </c>
      <c r="K37" s="125"/>
      <c r="L37" s="126"/>
      <c r="M37" s="127"/>
      <c r="N37" s="45">
        <v>1</v>
      </c>
      <c r="O37" s="45">
        <v>1</v>
      </c>
      <c r="P37" s="115">
        <v>100</v>
      </c>
      <c r="Q37" s="125"/>
      <c r="R37" s="126"/>
      <c r="S37" s="127"/>
      <c r="T37" s="43">
        <v>7</v>
      </c>
      <c r="U37" s="43">
        <v>6</v>
      </c>
      <c r="V37" s="118">
        <v>85.7</v>
      </c>
    </row>
    <row r="38" spans="1:22" x14ac:dyDescent="0.25">
      <c r="A38" s="50" t="s">
        <v>34</v>
      </c>
      <c r="B38" s="54">
        <v>62</v>
      </c>
      <c r="C38" s="39">
        <v>58</v>
      </c>
      <c r="D38" s="107">
        <v>93.5</v>
      </c>
      <c r="E38" s="40">
        <v>31</v>
      </c>
      <c r="F38" s="40">
        <v>29</v>
      </c>
      <c r="G38" s="110">
        <v>93.5</v>
      </c>
      <c r="H38" s="41">
        <v>31</v>
      </c>
      <c r="I38" s="41">
        <v>29</v>
      </c>
      <c r="J38" s="111">
        <v>94</v>
      </c>
      <c r="K38" s="44">
        <v>3</v>
      </c>
      <c r="L38" s="44">
        <v>2</v>
      </c>
      <c r="M38" s="138">
        <v>67</v>
      </c>
      <c r="N38" s="45">
        <v>21</v>
      </c>
      <c r="O38" s="45">
        <v>19</v>
      </c>
      <c r="P38" s="115">
        <v>90.5</v>
      </c>
      <c r="Q38" s="42">
        <v>4</v>
      </c>
      <c r="R38" s="42">
        <v>3</v>
      </c>
      <c r="S38" s="116">
        <v>75</v>
      </c>
      <c r="T38" s="43">
        <v>34</v>
      </c>
      <c r="U38" s="43">
        <v>34</v>
      </c>
      <c r="V38" s="118">
        <v>100</v>
      </c>
    </row>
    <row r="39" spans="1:22" x14ac:dyDescent="0.25">
      <c r="A39" s="50" t="s">
        <v>35</v>
      </c>
      <c r="B39" s="54">
        <v>40</v>
      </c>
      <c r="C39" s="39">
        <v>35</v>
      </c>
      <c r="D39" s="107">
        <v>87.5</v>
      </c>
      <c r="E39" s="40">
        <v>13</v>
      </c>
      <c r="F39" s="40">
        <v>11</v>
      </c>
      <c r="G39" s="110">
        <v>84.6</v>
      </c>
      <c r="H39" s="41">
        <v>27</v>
      </c>
      <c r="I39" s="41">
        <v>24</v>
      </c>
      <c r="J39" s="111">
        <v>89</v>
      </c>
      <c r="K39" s="44">
        <v>10</v>
      </c>
      <c r="L39" s="44">
        <v>6</v>
      </c>
      <c r="M39" s="138">
        <v>60</v>
      </c>
      <c r="N39" s="45">
        <v>8</v>
      </c>
      <c r="O39" s="45">
        <v>7</v>
      </c>
      <c r="P39" s="115">
        <v>87.5</v>
      </c>
      <c r="Q39" s="125"/>
      <c r="R39" s="126"/>
      <c r="S39" s="127"/>
      <c r="T39" s="43">
        <v>22</v>
      </c>
      <c r="U39" s="43">
        <v>22</v>
      </c>
      <c r="V39" s="118">
        <v>100</v>
      </c>
    </row>
    <row r="40" spans="1:22" x14ac:dyDescent="0.25">
      <c r="A40" s="50" t="s">
        <v>36</v>
      </c>
      <c r="B40" s="54">
        <v>2</v>
      </c>
      <c r="C40" s="39">
        <v>2</v>
      </c>
      <c r="D40" s="107">
        <v>100</v>
      </c>
      <c r="E40" s="40">
        <v>2</v>
      </c>
      <c r="F40" s="40">
        <v>2</v>
      </c>
      <c r="G40" s="110">
        <v>100</v>
      </c>
      <c r="H40" s="125"/>
      <c r="I40" s="126"/>
      <c r="J40" s="127"/>
      <c r="K40" s="125"/>
      <c r="L40" s="126"/>
      <c r="M40" s="127"/>
      <c r="N40" s="45">
        <v>1</v>
      </c>
      <c r="O40" s="45">
        <v>1</v>
      </c>
      <c r="P40" s="115">
        <v>100</v>
      </c>
      <c r="Q40" s="125"/>
      <c r="R40" s="126"/>
      <c r="S40" s="127"/>
      <c r="T40" s="43">
        <v>1</v>
      </c>
      <c r="U40" s="43">
        <v>1</v>
      </c>
      <c r="V40" s="118">
        <v>100</v>
      </c>
    </row>
    <row r="41" spans="1:22" x14ac:dyDescent="0.25">
      <c r="A41" s="50" t="s">
        <v>37</v>
      </c>
      <c r="B41" s="54">
        <v>178</v>
      </c>
      <c r="C41" s="39">
        <v>175</v>
      </c>
      <c r="D41" s="107">
        <v>98.3</v>
      </c>
      <c r="E41" s="40">
        <v>174</v>
      </c>
      <c r="F41" s="40">
        <v>171</v>
      </c>
      <c r="G41" s="110">
        <v>98</v>
      </c>
      <c r="H41" s="41">
        <v>4</v>
      </c>
      <c r="I41" s="41">
        <v>4</v>
      </c>
      <c r="J41" s="111">
        <v>100</v>
      </c>
      <c r="K41" s="44">
        <v>10</v>
      </c>
      <c r="L41" s="44">
        <v>10</v>
      </c>
      <c r="M41" s="113">
        <v>100</v>
      </c>
      <c r="N41" s="45">
        <v>31</v>
      </c>
      <c r="O41" s="45">
        <v>30</v>
      </c>
      <c r="P41" s="115">
        <v>96.8</v>
      </c>
      <c r="Q41" s="42">
        <v>6</v>
      </c>
      <c r="R41" s="42">
        <v>6</v>
      </c>
      <c r="S41" s="116">
        <v>100</v>
      </c>
      <c r="T41" s="43">
        <v>131</v>
      </c>
      <c r="U41" s="43">
        <v>129</v>
      </c>
      <c r="V41" s="118">
        <v>98.5</v>
      </c>
    </row>
    <row r="42" spans="1:22" x14ac:dyDescent="0.25">
      <c r="A42" s="50" t="s">
        <v>38</v>
      </c>
      <c r="B42" s="54">
        <v>11</v>
      </c>
      <c r="C42" s="39">
        <v>10</v>
      </c>
      <c r="D42" s="107">
        <v>90.9</v>
      </c>
      <c r="E42" s="40">
        <v>7</v>
      </c>
      <c r="F42" s="40">
        <v>7</v>
      </c>
      <c r="G42" s="110">
        <v>100</v>
      </c>
      <c r="H42" s="41">
        <v>4</v>
      </c>
      <c r="I42" s="41">
        <v>3</v>
      </c>
      <c r="J42" s="111">
        <v>75</v>
      </c>
      <c r="K42" s="44">
        <v>3</v>
      </c>
      <c r="L42" s="44">
        <v>2</v>
      </c>
      <c r="M42" s="138">
        <v>67</v>
      </c>
      <c r="N42" s="45">
        <v>1</v>
      </c>
      <c r="O42" s="45">
        <v>1</v>
      </c>
      <c r="P42" s="115">
        <v>100</v>
      </c>
      <c r="Q42" s="42">
        <v>1</v>
      </c>
      <c r="R42" s="42">
        <v>1</v>
      </c>
      <c r="S42" s="116">
        <v>100</v>
      </c>
      <c r="T42" s="43">
        <v>6</v>
      </c>
      <c r="U42" s="43">
        <v>6</v>
      </c>
      <c r="V42" s="118">
        <v>100</v>
      </c>
    </row>
    <row r="43" spans="1:22" x14ac:dyDescent="0.25">
      <c r="A43" s="50" t="s">
        <v>39</v>
      </c>
      <c r="B43" s="54">
        <v>2</v>
      </c>
      <c r="C43" s="39">
        <v>0</v>
      </c>
      <c r="D43" s="138">
        <v>0</v>
      </c>
      <c r="E43" s="40">
        <v>1</v>
      </c>
      <c r="F43" s="40">
        <v>0</v>
      </c>
      <c r="G43" s="138">
        <v>0</v>
      </c>
      <c r="H43" s="41">
        <v>1</v>
      </c>
      <c r="I43" s="41">
        <v>0</v>
      </c>
      <c r="J43" s="138">
        <v>0</v>
      </c>
      <c r="K43" s="125"/>
      <c r="L43" s="126"/>
      <c r="M43" s="127"/>
      <c r="N43" s="125"/>
      <c r="O43" s="126"/>
      <c r="P43" s="127"/>
      <c r="Q43" s="125"/>
      <c r="R43" s="126"/>
      <c r="S43" s="127"/>
      <c r="T43" s="43">
        <v>2</v>
      </c>
      <c r="U43" s="43">
        <v>0</v>
      </c>
      <c r="V43" s="141">
        <v>0</v>
      </c>
    </row>
    <row r="44" spans="1:22" x14ac:dyDescent="0.25">
      <c r="A44" s="50" t="s">
        <v>40</v>
      </c>
      <c r="B44" s="54">
        <v>52</v>
      </c>
      <c r="C44" s="39">
        <v>48</v>
      </c>
      <c r="D44" s="107">
        <v>92.3</v>
      </c>
      <c r="E44" s="40">
        <v>51</v>
      </c>
      <c r="F44" s="40">
        <v>47</v>
      </c>
      <c r="G44" s="110">
        <v>92.2</v>
      </c>
      <c r="H44" s="41">
        <v>1</v>
      </c>
      <c r="I44" s="41">
        <v>1</v>
      </c>
      <c r="J44" s="111">
        <v>100</v>
      </c>
      <c r="K44" s="44">
        <v>5</v>
      </c>
      <c r="L44" s="44">
        <v>5</v>
      </c>
      <c r="M44" s="113">
        <v>100</v>
      </c>
      <c r="N44" s="45">
        <v>10</v>
      </c>
      <c r="O44" s="45">
        <v>8</v>
      </c>
      <c r="P44" s="115">
        <v>80</v>
      </c>
      <c r="Q44" s="42">
        <v>1</v>
      </c>
      <c r="R44" s="42">
        <v>1</v>
      </c>
      <c r="S44" s="116">
        <v>100</v>
      </c>
      <c r="T44" s="43">
        <v>36</v>
      </c>
      <c r="U44" s="43">
        <v>34</v>
      </c>
      <c r="V44" s="118">
        <v>94.4</v>
      </c>
    </row>
    <row r="45" spans="1:22" x14ac:dyDescent="0.25">
      <c r="A45" s="51" t="s">
        <v>41</v>
      </c>
      <c r="B45" s="55">
        <v>11</v>
      </c>
      <c r="C45" s="46">
        <v>11</v>
      </c>
      <c r="D45" s="108">
        <v>100</v>
      </c>
      <c r="E45" s="40">
        <v>10</v>
      </c>
      <c r="F45" s="40">
        <v>10</v>
      </c>
      <c r="G45" s="110">
        <v>100</v>
      </c>
      <c r="H45" s="41">
        <v>1</v>
      </c>
      <c r="I45" s="41">
        <v>1</v>
      </c>
      <c r="J45" s="111">
        <v>100</v>
      </c>
      <c r="K45" s="122"/>
      <c r="L45" s="123"/>
      <c r="M45" s="124"/>
      <c r="N45" s="125"/>
      <c r="O45" s="126"/>
      <c r="P45" s="127"/>
      <c r="Q45" s="42">
        <v>1</v>
      </c>
      <c r="R45" s="42">
        <v>1</v>
      </c>
      <c r="S45" s="116">
        <v>100</v>
      </c>
      <c r="T45" s="43">
        <v>10</v>
      </c>
      <c r="U45" s="43">
        <v>10</v>
      </c>
      <c r="V45" s="118">
        <v>100</v>
      </c>
    </row>
    <row r="46" spans="1:22" x14ac:dyDescent="0.25">
      <c r="A46" s="52"/>
      <c r="B46" s="56"/>
      <c r="C46" s="17"/>
      <c r="D46" s="109"/>
      <c r="E46" s="18"/>
      <c r="F46" s="18"/>
      <c r="G46" s="18"/>
      <c r="H46" s="19"/>
      <c r="I46" s="19"/>
      <c r="J46" s="19"/>
      <c r="K46" s="20"/>
      <c r="L46" s="20"/>
      <c r="M46" s="114"/>
      <c r="N46" s="21"/>
      <c r="O46" s="21"/>
      <c r="P46" s="21"/>
      <c r="Q46" s="22"/>
      <c r="R46" s="22"/>
      <c r="S46" s="117"/>
      <c r="T46" s="23"/>
      <c r="U46" s="23"/>
      <c r="V46" s="119"/>
    </row>
    <row r="47" spans="1:22" s="1" customFormat="1" x14ac:dyDescent="0.25">
      <c r="A47" s="53" t="s">
        <v>42</v>
      </c>
      <c r="B47" s="57">
        <f>SUM(B19:B45)</f>
        <v>766</v>
      </c>
      <c r="C47" s="24">
        <f>SUM(C19:C45)</f>
        <v>683</v>
      </c>
      <c r="D47" s="25">
        <f>C47/B47</f>
        <v>0.89164490861618795</v>
      </c>
      <c r="E47" s="47">
        <f>SUM(E19:E45)</f>
        <v>691</v>
      </c>
      <c r="F47" s="26">
        <f>SUM(F19:F45)</f>
        <v>617</v>
      </c>
      <c r="G47" s="27">
        <f>F47/E47</f>
        <v>0.8929088277858177</v>
      </c>
      <c r="H47" s="28">
        <f>SUM(H19:H45)</f>
        <v>94</v>
      </c>
      <c r="I47" s="28">
        <f>SUM(I19:I45)</f>
        <v>85</v>
      </c>
      <c r="J47" s="29">
        <f>I47/H47</f>
        <v>0.9042553191489362</v>
      </c>
      <c r="K47" s="30">
        <f>SUM(K19:K45)</f>
        <v>62</v>
      </c>
      <c r="L47" s="30">
        <f>SUM(L19:L45)</f>
        <v>48</v>
      </c>
      <c r="M47" s="31">
        <f>L47/K47</f>
        <v>0.77419354838709675</v>
      </c>
      <c r="N47" s="32">
        <f>SUM(N19:N45)</f>
        <v>150</v>
      </c>
      <c r="O47" s="32">
        <f>SUM(O19:O45)</f>
        <v>126</v>
      </c>
      <c r="P47" s="33">
        <f>O47/N47</f>
        <v>0.84</v>
      </c>
      <c r="Q47" s="34">
        <f>SUM(Q19:Q45)</f>
        <v>28</v>
      </c>
      <c r="R47" s="34">
        <f>SUM(R19:R45)</f>
        <v>26</v>
      </c>
      <c r="S47" s="35">
        <f>R47/Q47</f>
        <v>0.9285714285714286</v>
      </c>
      <c r="T47" s="36">
        <f>SUM(T19:T45)</f>
        <v>526</v>
      </c>
      <c r="U47" s="36">
        <f>SUM(U19:U45)</f>
        <v>483</v>
      </c>
      <c r="V47" s="37">
        <f>U47/T47</f>
        <v>0.91825095057034223</v>
      </c>
    </row>
  </sheetData>
  <mergeCells count="63">
    <mergeCell ref="Q40:S40"/>
    <mergeCell ref="Q43:S43"/>
    <mergeCell ref="T23:V23"/>
    <mergeCell ref="T25:V25"/>
    <mergeCell ref="T32:V32"/>
    <mergeCell ref="T34:V34"/>
    <mergeCell ref="Q32:S32"/>
    <mergeCell ref="Q34:S34"/>
    <mergeCell ref="Q35:S35"/>
    <mergeCell ref="Q37:S37"/>
    <mergeCell ref="Q39:S39"/>
    <mergeCell ref="Q24:S24"/>
    <mergeCell ref="Q26:S26"/>
    <mergeCell ref="Q27:S27"/>
    <mergeCell ref="Q30:S30"/>
    <mergeCell ref="Q31:S31"/>
    <mergeCell ref="Q19:S19"/>
    <mergeCell ref="Q20:S20"/>
    <mergeCell ref="Q21:S21"/>
    <mergeCell ref="Q22:S22"/>
    <mergeCell ref="Q23:S23"/>
    <mergeCell ref="N28:P28"/>
    <mergeCell ref="N30:P30"/>
    <mergeCell ref="N31:P31"/>
    <mergeCell ref="N43:P43"/>
    <mergeCell ref="N45:P45"/>
    <mergeCell ref="H25:J25"/>
    <mergeCell ref="H23:J23"/>
    <mergeCell ref="H19:J19"/>
    <mergeCell ref="E22:G22"/>
    <mergeCell ref="N19:P19"/>
    <mergeCell ref="N21:P21"/>
    <mergeCell ref="N22:P22"/>
    <mergeCell ref="H40:J40"/>
    <mergeCell ref="H35:J35"/>
    <mergeCell ref="H34:J34"/>
    <mergeCell ref="H30:J30"/>
    <mergeCell ref="H29:J29"/>
    <mergeCell ref="K45:M45"/>
    <mergeCell ref="K43:M43"/>
    <mergeCell ref="K40:M40"/>
    <mergeCell ref="K22:M22"/>
    <mergeCell ref="K23:M23"/>
    <mergeCell ref="K27:M27"/>
    <mergeCell ref="K31:M31"/>
    <mergeCell ref="K32:M32"/>
    <mergeCell ref="K34:M34"/>
    <mergeCell ref="K35:M35"/>
    <mergeCell ref="K37:M37"/>
    <mergeCell ref="A1:D1"/>
    <mergeCell ref="B17:D17"/>
    <mergeCell ref="A17:A18"/>
    <mergeCell ref="A3:D3"/>
    <mergeCell ref="B14:D14"/>
    <mergeCell ref="Q17:S17"/>
    <mergeCell ref="A2:D2"/>
    <mergeCell ref="B15:D15"/>
    <mergeCell ref="A4:D4"/>
    <mergeCell ref="T17:V17"/>
    <mergeCell ref="N17:P17"/>
    <mergeCell ref="K17:M17"/>
    <mergeCell ref="H17:J17"/>
    <mergeCell ref="E17:G17"/>
  </mergeCells>
  <pageMargins left="0.7" right="0.7" top="0.75" bottom="0.75" header="0.3" footer="0.3"/>
  <pageSetup orientation="portrait" horizontalDpi="4294967295" verticalDpi="4294967295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e1b89306-0467-4978-8b52-0c1de8ddbba4">
      <UserInfo>
        <DisplayName>Christina Sinclair</DisplayName>
        <AccountId>12</AccountId>
        <AccountType/>
      </UserInfo>
      <UserInfo>
        <DisplayName>Jannah Nerren</DisplayName>
        <AccountId>32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449BF42DE8E241B3B813DB739BDAB9" ma:contentTypeVersion="7" ma:contentTypeDescription="Create a new document." ma:contentTypeScope="" ma:versionID="d83236c1b515f56853d62a203067d583">
  <xsd:schema xmlns:xsd="http://www.w3.org/2001/XMLSchema" xmlns:xs="http://www.w3.org/2001/XMLSchema" xmlns:p="http://schemas.microsoft.com/office/2006/metadata/properties" xmlns:ns2="530f60ef-a3b4-43a0-a630-bf932242ffa2" xmlns:ns3="e1b89306-0467-4978-8b52-0c1de8ddbba4" targetNamespace="http://schemas.microsoft.com/office/2006/metadata/properties" ma:root="true" ma:fieldsID="525a5fc5deec0d2febe95e2579327880" ns2:_="" ns3:_="">
    <xsd:import namespace="530f60ef-a3b4-43a0-a630-bf932242ffa2"/>
    <xsd:import namespace="e1b89306-0467-4978-8b52-0c1de8ddbb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0f60ef-a3b4-43a0-a630-bf932242ff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b89306-0467-4978-8b52-0c1de8ddbba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462A3D3-CB98-4257-A896-027F7EBFAA9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AC72051-74F0-4260-9921-7EBE4E776FF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89CD750-4259-45E4-AABF-10518CB12D0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Initial</vt:lpstr>
    </vt:vector>
  </TitlesOfParts>
  <Manager/>
  <Company>Stephen F. Austin State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Carrie Baker</dc:creator>
  <cp:keywords/>
  <dc:description/>
  <cp:lastModifiedBy>Carrie Baker</cp:lastModifiedBy>
  <cp:revision/>
  <dcterms:created xsi:type="dcterms:W3CDTF">2022-04-11T19:19:35Z</dcterms:created>
  <dcterms:modified xsi:type="dcterms:W3CDTF">2023-04-24T16:39:24Z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0x01010050449BF42DE8E241B3B813DB739BDAB9</vt:lpwstr>
  </property>
</Properties>
</file>