
<file path=[Content_Types].xml><?xml version="1.0" encoding="utf-8"?>
<Types xmlns="http://schemas.openxmlformats.org/package/2006/content-types">
  <Default Extension="tmp"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worksheets/sheet14.xml" ContentType="application/vnd.openxmlformats-officedocument.spreadsheetml.worksheet+xml"/>
  <Override PartName="/xl/drawings/drawing9.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drawings/drawing11.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calcChain.xml" ContentType="application/vnd.openxmlformats-officedocument.spreadsheetml.calcChain+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drawings/drawing10.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12"/>
  <workbookPr defaultThemeVersion="166925"/>
  <xr:revisionPtr revIDLastSave="2048" documentId="8_{AE663959-2EED-43DE-AED2-BDD2C95B089E}" xr6:coauthVersionLast="47" xr6:coauthVersionMax="47" xr10:uidLastSave="{1C5CEC7C-C994-48BF-BC92-398341F449BD}"/>
  <bookViews>
    <workbookView xWindow="240" yWindow="105" windowWidth="14805" windowHeight="8010" activeTab="4" xr2:uid="{00000000-000D-0000-FFFF-FFFF00000000}"/>
  </bookViews>
  <sheets>
    <sheet name="edTPA Overveiw" sheetId="21" r:id="rId1"/>
    <sheet name="EC-6" sheetId="10" r:id="rId2"/>
    <sheet name="MLG" sheetId="20" r:id="rId3"/>
    <sheet name="Agricultural Education" sheetId="19" r:id="rId4"/>
    <sheet name="Visual Arts" sheetId="12" r:id="rId5"/>
    <sheet name="K-12 Music" sheetId="18" r:id="rId6"/>
    <sheet name="K-12 Theatre" sheetId="22" r:id="rId7"/>
    <sheet name="K-12 Dance" sheetId="23" r:id="rId8"/>
    <sheet name="Secondary ELA" sheetId="4" r:id="rId9"/>
    <sheet name="Secondary HSS" sheetId="17" r:id="rId10"/>
    <sheet name="Family and Cons Sci" sheetId="16" r:id="rId11"/>
    <sheet name="K-12 Phys Ed" sheetId="15" r:id="rId12"/>
    <sheet name="Mathematics" sheetId="14" r:id="rId13"/>
    <sheet name="Special Education " sheetId="13" r:id="rId1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2" i="15" l="1"/>
  <c r="F38" i="19"/>
  <c r="F48" i="15"/>
  <c r="F47" i="15"/>
  <c r="F41" i="15"/>
  <c r="F40" i="15"/>
  <c r="G43" i="16"/>
  <c r="G35" i="16"/>
  <c r="F45" i="17"/>
  <c r="F44" i="17"/>
  <c r="F37" i="17"/>
  <c r="F42" i="4"/>
  <c r="F34" i="4"/>
  <c r="F40" i="23"/>
  <c r="F32" i="23"/>
  <c r="F42" i="22"/>
  <c r="F34" i="22"/>
  <c r="D5" i="22"/>
  <c r="D5" i="18"/>
  <c r="F50" i="18"/>
  <c r="F49" i="18"/>
  <c r="F43" i="18"/>
  <c r="F42" i="18"/>
  <c r="F42" i="12"/>
  <c r="F34" i="12"/>
  <c r="F76" i="19"/>
  <c r="F68" i="19"/>
  <c r="F167" i="20"/>
  <c r="F90" i="20"/>
  <c r="F82" i="20"/>
  <c r="F47" i="20"/>
  <c r="F41" i="20"/>
  <c r="F39" i="20"/>
  <c r="G145" i="10"/>
  <c r="G143" i="10"/>
</calcChain>
</file>

<file path=xl/sharedStrings.xml><?xml version="1.0" encoding="utf-8"?>
<sst xmlns="http://schemas.openxmlformats.org/spreadsheetml/2006/main" count="1980" uniqueCount="388">
  <si>
    <t>edTPA Data Breakdown Overview</t>
  </si>
  <si>
    <t>Task 1: Planning                                                                                                                                                                                                                             Rubric 1. Planning for Content Understandings
Rubric 2. Planning to Support Varied Student Needs
Rubric 3. Using Knowledge of Students to Inform Teaching and Learning
Rubric 4. Identifying and Supporting Language Demands
Rubric 5. Planning Assessments to Monitor and Support Student Learning</t>
  </si>
  <si>
    <t>Task 1 is pastel blue</t>
  </si>
  <si>
    <t>Task 2: Instruction
Rubric 6. Learning Environment
Rubric 7. Engaging Students in Learning
Rubric 8. Deepening Student Learning
Rubric 9. Subject Specific Pedagogy
Rubric 10. Analyzing Teaching Effectiveness_x000D_</t>
  </si>
  <si>
    <t>Task 2 is pastel yellow</t>
  </si>
  <si>
    <t>Task 3: Assessment
Rubric 11. Analysis of Student Learning
Rubric 12. Providing Feedback to Guide Learning
Rubric 13. Student Use of Feedback;
Rubric 14. Analyzing Students’ Language Use and Content Learning
Rubric 15. Using Assessment to Inform Instruction</t>
  </si>
  <si>
    <t>Task 3 is pastel green</t>
  </si>
  <si>
    <t>Task 4: Elementary Education Handbook Only                                                                                                                                                                        Rubric 19. Analyzing Whole Class Understandings                                                                                                                                                                 Rubric 20. Analyzing Individual Student Work Samples                                                                                                                                                         Rubric 21. Using Evidence to Reflect on Teaching</t>
  </si>
  <si>
    <t>Task 4 is pastel orange</t>
  </si>
  <si>
    <t xml:space="preserve">Summary of all 15-Rubric Handbook submissions for SFA in Fall 2021  </t>
  </si>
  <si>
    <t xml:space="preserve">76 candidates submitted a portfolio 
69(90% of submitted) were successful on their first submission.
Average Total Score: 41 (National Average: 43.4)
● Range: 22-53
● 84% scored 37 or above (set cut scores from other states range from 35 to 41; 37 is the most common cut score)
Average Rubric Score: 2.6
6(7% of submitted) did not submit a scorable portfolio on their first attempt.                                                                                                                                           5 candidates have successfully resubmitted their portfolio; 1 candidate has not.
2 candidates did not submit a portfolio.
</t>
  </si>
  <si>
    <t>Demographics</t>
  </si>
  <si>
    <t>Ethnicity</t>
  </si>
  <si>
    <t>Total</t>
  </si>
  <si>
    <t>Average Total Score</t>
  </si>
  <si>
    <t>Successful 1st Attempt</t>
  </si>
  <si>
    <t>Successful 2nd Attempt</t>
  </si>
  <si>
    <t>White</t>
  </si>
  <si>
    <t>58 (76%)</t>
  </si>
  <si>
    <t>54 (93%)</t>
  </si>
  <si>
    <t>3 (98%)</t>
  </si>
  <si>
    <t>Hispanic/Latino</t>
  </si>
  <si>
    <t>7 (9%)</t>
  </si>
  <si>
    <t>5 (71%)</t>
  </si>
  <si>
    <t>2 (100%)</t>
  </si>
  <si>
    <t>Black/African American</t>
  </si>
  <si>
    <t>6 (8%)</t>
  </si>
  <si>
    <t>5 (83%)</t>
  </si>
  <si>
    <t>1 (100%)</t>
  </si>
  <si>
    <t>Asian</t>
  </si>
  <si>
    <t>2 or More Races</t>
  </si>
  <si>
    <t>3 (4%)</t>
  </si>
  <si>
    <t>3 (100%)</t>
  </si>
  <si>
    <t>American Indian/Alaska Native</t>
  </si>
  <si>
    <t>2 (3%)</t>
  </si>
  <si>
    <t>Not Specified</t>
  </si>
  <si>
    <t>Male</t>
  </si>
  <si>
    <t>17 (22%)</t>
  </si>
  <si>
    <t>16 (94%)</t>
  </si>
  <si>
    <t>Female</t>
  </si>
  <si>
    <t>59 (78%)</t>
  </si>
  <si>
    <t>50 (85%)</t>
  </si>
  <si>
    <t>6 (95%)</t>
  </si>
  <si>
    <t>Summary of all 18-Rubric Handbook Submissions for SFA in Fall 2021  (EC-6)</t>
  </si>
  <si>
    <t xml:space="preserve">90 candidates submitted a portfolio 
77(85% of submitted) were successful on their first submission.
Average Total Score: 47.6 (National Average: 51.3)
● Range: 29-67
● 65% scored 44 or above (set cut scores from other states range from 42 to 49; 44 is the most common cut score)
Average Rubric Score: 2.5
13(14% of submitted) did not submit a scorable portfolio on their first attempt.                                                                                                                       9 candidates have successfully resubmitted their portfolio; 4 candidates have not.
13 candidates did not submit a portfolio.
</t>
  </si>
  <si>
    <t>60 (67%)</t>
  </si>
  <si>
    <t>53 (88%)</t>
  </si>
  <si>
    <t>5 (97%)</t>
  </si>
  <si>
    <t>22 (24%)</t>
  </si>
  <si>
    <t>18 (82%)</t>
  </si>
  <si>
    <t>3 (95%)</t>
  </si>
  <si>
    <t>3 (3%)</t>
  </si>
  <si>
    <t>2 (67%)</t>
  </si>
  <si>
    <t>0 (67%)</t>
  </si>
  <si>
    <t>1 (1%)</t>
  </si>
  <si>
    <t>4 (4%)</t>
  </si>
  <si>
    <t>3 (75%)</t>
  </si>
  <si>
    <t>0 (75%)</t>
  </si>
  <si>
    <t>90 (100%)</t>
  </si>
  <si>
    <t>77 (86%)</t>
  </si>
  <si>
    <t>8 (91%)</t>
  </si>
  <si>
    <t>EC-6</t>
  </si>
  <si>
    <t>Summary</t>
  </si>
  <si>
    <t xml:space="preserve">90 candidates submitted a portfolio 
77(85% of submitted) were successful on their first submission.
Average Total Score: 47.6 (National Average: 51.3)
● Range: 29-67
● 65% scored 44 or above 
Average Rubric Score: 2.5
13(14% of submitted) did not submit a scorable portfolio on their first attempt; 9 have successfully resubmitted.
13 candidates did not submit a portfolio
</t>
  </si>
  <si>
    <t>Comparison of Averages</t>
  </si>
  <si>
    <t>Total Score</t>
  </si>
  <si>
    <t>Task Scores</t>
  </si>
  <si>
    <t>Task 1 Rubrics</t>
  </si>
  <si>
    <t>Task 2 Rubrics</t>
  </si>
  <si>
    <t>Task 3 Rubrics</t>
  </si>
  <si>
    <t>Task 4 Rubrics</t>
  </si>
  <si>
    <t>Task 1</t>
  </si>
  <si>
    <t>Task 2</t>
  </si>
  <si>
    <t>Task 3</t>
  </si>
  <si>
    <t>Task 4</t>
  </si>
  <si>
    <t>SFA Avg.</t>
  </si>
  <si>
    <t>Texas Avg.</t>
  </si>
  <si>
    <t>National Avg.</t>
  </si>
  <si>
    <t>KEY:</t>
  </si>
  <si>
    <t>Submission was Successfull</t>
  </si>
  <si>
    <t>Submission was unsuccessful/condition code was recieved</t>
  </si>
  <si>
    <t>Total Score is below average set cut score in other states</t>
  </si>
  <si>
    <t>Rubric Score of 2/2.5 was received (Rubrics are scored on a scale of 1-5 with 2 being the second lowest possible score)</t>
  </si>
  <si>
    <t>Rubric Score of 1/1.5 was recieved (Rubrics are scored on a scale of 1-5 with 1 being the lowest possible score)</t>
  </si>
  <si>
    <t>Candidate Scores</t>
  </si>
  <si>
    <t>Score Date</t>
  </si>
  <si>
    <t>Candidate Name</t>
  </si>
  <si>
    <t>Gender</t>
  </si>
  <si>
    <t>Ables, Breanna Lee</t>
  </si>
  <si>
    <t>F</t>
  </si>
  <si>
    <t>Aguero, Valerie Alejandra</t>
  </si>
  <si>
    <t>G</t>
  </si>
  <si>
    <t>Allen, Brooke Marina</t>
  </si>
  <si>
    <t>Anderson, Madison Elaine</t>
  </si>
  <si>
    <t>E</t>
  </si>
  <si>
    <t>Angst, Taylor Anne</t>
  </si>
  <si>
    <t>Auguste, Olga Margarita</t>
  </si>
  <si>
    <t>Banfield, Megan Emily</t>
  </si>
  <si>
    <t>Barnes, Kailey Nicole</t>
  </si>
  <si>
    <t>Baxley, Alexia Jade</t>
  </si>
  <si>
    <t>Two or more races</t>
  </si>
  <si>
    <t>I</t>
  </si>
  <si>
    <t>Baxley, Alexia Jade Retake</t>
  </si>
  <si>
    <t>Benavides, Leslie Samantha</t>
  </si>
  <si>
    <t>Blakelock, Rachel Ann</t>
  </si>
  <si>
    <t>Boles, Susan Emeline</t>
  </si>
  <si>
    <t>Bourque, Madison Haley</t>
  </si>
  <si>
    <t>Campbell, Tayler Nicole</t>
  </si>
  <si>
    <t>Cannedy, Charlotte J</t>
  </si>
  <si>
    <t>Cannedy, Charlotte J Retake</t>
  </si>
  <si>
    <t>Cannizzaro, Nicole Beverly</t>
  </si>
  <si>
    <t>Cano, Shelby Lynn</t>
  </si>
  <si>
    <t>Cano, Shelby Lynn Retake</t>
  </si>
  <si>
    <t>Casillas Manzano, Unise Saray</t>
  </si>
  <si>
    <t>Castillo, Maribel R</t>
  </si>
  <si>
    <t>Chennault, Morgan Taylor</t>
  </si>
  <si>
    <t>Choate, Hannah Dianne</t>
  </si>
  <si>
    <t>Clemons, Hannah Louise</t>
  </si>
  <si>
    <t xml:space="preserve">Cofield, Imani </t>
  </si>
  <si>
    <t>Black/African Amer</t>
  </si>
  <si>
    <t>Cole, Sherri Lynn</t>
  </si>
  <si>
    <t>Colvin, Kaitlyn Rachelle</t>
  </si>
  <si>
    <t>Curtis, Katharine Irene</t>
  </si>
  <si>
    <t>Dowdy, Emily Elizabeth</t>
  </si>
  <si>
    <t>Duplichain, Alyssa Marie</t>
  </si>
  <si>
    <t>Enloe, Brooke Anne</t>
  </si>
  <si>
    <t>Falcon, Lus Biseida</t>
  </si>
  <si>
    <t>Felder, Shelby Lynn Ellen</t>
  </si>
  <si>
    <t>Fernandez, Kaitlyn L</t>
  </si>
  <si>
    <t>Gage, Madyson Marie</t>
  </si>
  <si>
    <t>Garza, Emily Grace</t>
  </si>
  <si>
    <t>Gleason, Kaylee M</t>
  </si>
  <si>
    <t>Glidewell, Tristen Allie</t>
  </si>
  <si>
    <t>Glidewell, Tristen Allie Retake</t>
  </si>
  <si>
    <t>Grubbs, Dallas Nicole</t>
  </si>
  <si>
    <t>Guerra, Elizabeth Danielle</t>
  </si>
  <si>
    <t>Guerra, Elizabeth Danielle Retake</t>
  </si>
  <si>
    <t>Hayes, Brenda Ayde</t>
  </si>
  <si>
    <t>Hayes, Brenda Ayde Retake</t>
  </si>
  <si>
    <t>Hernandez, Jacqueline</t>
  </si>
  <si>
    <t>Hughes, Colleen Mckenzie</t>
  </si>
  <si>
    <t>Hughes, Kameron Faythe</t>
  </si>
  <si>
    <t>Jones, Chandler Marie</t>
  </si>
  <si>
    <t>Jones, Chelsea Rhea</t>
  </si>
  <si>
    <t>Kerns, Lindsey Sarah</t>
  </si>
  <si>
    <t>Kitzman, Amy Matsui</t>
  </si>
  <si>
    <t>Kizzee-Jordan, Keiarra Amari</t>
  </si>
  <si>
    <t>Lantos, Ellie West</t>
  </si>
  <si>
    <t>Lantos, Ellie West Retake</t>
  </si>
  <si>
    <t>Lee, Jana L</t>
  </si>
  <si>
    <t>Lemus, Estefany</t>
  </si>
  <si>
    <t>Linton, Shelby Lavelle</t>
  </si>
  <si>
    <t>Little, Monica R</t>
  </si>
  <si>
    <t>Martinez, Victoria Jade</t>
  </si>
  <si>
    <t>Mavronicles, Lillian Pham</t>
  </si>
  <si>
    <t>McAllister, Chelsea Bonner</t>
  </si>
  <si>
    <t>Mejia Flores, Sarai</t>
  </si>
  <si>
    <t>Mendoza, Misty Kay</t>
  </si>
  <si>
    <t>Miller, Madison Allene</t>
  </si>
  <si>
    <t>Mireles Collazo, Tania Anaid</t>
  </si>
  <si>
    <t>Montgomery, Madison Diane</t>
  </si>
  <si>
    <t>Montgomery, Madison Diane Retake</t>
  </si>
  <si>
    <t>Moore, Marilynn Denice</t>
  </si>
  <si>
    <t>Murrell, Megan Jan</t>
  </si>
  <si>
    <t>Nering, Reyna</t>
  </si>
  <si>
    <t>Nering, Reyna Retake</t>
  </si>
  <si>
    <t>Orme, Ashley Nicole</t>
  </si>
  <si>
    <t>Owens, Audrey</t>
  </si>
  <si>
    <t>Parker(duitch), Katelynn Rebekah</t>
  </si>
  <si>
    <t>Parker, Kennedey Lafaye</t>
  </si>
  <si>
    <t>Parkes, Mackenzie Elise</t>
  </si>
  <si>
    <t>Parks, Geneva S</t>
  </si>
  <si>
    <t>Ramos, Laura Elizabeth</t>
  </si>
  <si>
    <t>Rapsilver, Lexie Leeann</t>
  </si>
  <si>
    <t>Ratcliff, Yazmin Cruz</t>
  </si>
  <si>
    <t>Rayson, Raven B</t>
  </si>
  <si>
    <t>Reames, Gabrielle Nicole</t>
  </si>
  <si>
    <t>Reyna, Isabel Guerrero</t>
  </si>
  <si>
    <t>Rhone, Asiyah Geornay</t>
  </si>
  <si>
    <t>Rivera, Ariadna</t>
  </si>
  <si>
    <t>Roberts, Donnice Allason</t>
  </si>
  <si>
    <t>Rose, Danielle Nicole</t>
  </si>
  <si>
    <t>Saldivar, Gabriela Anahi</t>
  </si>
  <si>
    <t>Sanchez, Jennifer Ann</t>
  </si>
  <si>
    <t>Santoyo, Jessica</t>
  </si>
  <si>
    <t>Schultz, Christen Elizabeth</t>
  </si>
  <si>
    <t>Shamburger, Kaitlyn Marie</t>
  </si>
  <si>
    <t>Sharff, Mary Elizabeth</t>
  </si>
  <si>
    <t>D</t>
  </si>
  <si>
    <t>Shelton, Annie Marie</t>
  </si>
  <si>
    <t>Shingler, Sarah Anne</t>
  </si>
  <si>
    <t>Smith, Brenna Mae</t>
  </si>
  <si>
    <t>Smith, Hannah Lee</t>
  </si>
  <si>
    <t>Smith, Kimberly Diane</t>
  </si>
  <si>
    <t>Tatum, Kelly Georgia</t>
  </si>
  <si>
    <t>Taylor, Michele Leigh Ann</t>
  </si>
  <si>
    <t>Thraen, Amanda Michelle</t>
  </si>
  <si>
    <t>Tovar, Pedro</t>
  </si>
  <si>
    <t>M</t>
  </si>
  <si>
    <t>Uriegas, Jessica Renee</t>
  </si>
  <si>
    <t>Watkins, Brei-Yana Althea</t>
  </si>
  <si>
    <t>Weydert, Chelsea Jean</t>
  </si>
  <si>
    <t>Whatley, Reagan Lynn</t>
  </si>
  <si>
    <t>Whisenhunt, Sara Margaret</t>
  </si>
  <si>
    <t>Willey, Hannah Ruth</t>
  </si>
  <si>
    <t>Woodson, Megan Leann</t>
  </si>
  <si>
    <t>Zuehlke, Keslea Cheree</t>
  </si>
  <si>
    <t>Zuniga, Noelia</t>
  </si>
  <si>
    <t>Break Down of Rubric Scores Recieved</t>
  </si>
  <si>
    <t>Scores</t>
  </si>
  <si>
    <t># of 1's</t>
  </si>
  <si>
    <t># of 2's</t>
  </si>
  <si>
    <t># of 3's</t>
  </si>
  <si>
    <t># of 4's</t>
  </si>
  <si>
    <t># of 5's</t>
  </si>
  <si>
    <t># of D's</t>
  </si>
  <si>
    <t># of E's</t>
  </si>
  <si>
    <t># of F's</t>
  </si>
  <si>
    <t># of G's</t>
  </si>
  <si>
    <t xml:space="preserve">Middle Childhood </t>
  </si>
  <si>
    <t>Summary- ELA</t>
  </si>
  <si>
    <t xml:space="preserve">9 candidates submitted a portfolio 
8(88% of submitted) were successful on their first submission.
Average Total Score: 43.2 (National Average: 45.4)
● Range: 36-53
● 88% scored 37 or above (set cut scores from other states range from 35 to 41; 37 is the most common cut score)
Average Rubric Score: 2.8
1(11% of submitted) did not submit a scorable portfolio on their first attempt; the candidate was sucessful on their 2nd submimission.
0 candidates did not submit a portfolio.
</t>
  </si>
  <si>
    <t>Comparison of Averages- ELA</t>
  </si>
  <si>
    <t>Candidate Scores- ELA</t>
  </si>
  <si>
    <t>Concentration</t>
  </si>
  <si>
    <t>ELA</t>
  </si>
  <si>
    <t>Benson, Tiffany Sue</t>
  </si>
  <si>
    <t>Burnsworth, Cecilia Patterson</t>
  </si>
  <si>
    <t>Core</t>
  </si>
  <si>
    <t>Daanen, Hannah B</t>
  </si>
  <si>
    <t>Hillsman, Destinie</t>
  </si>
  <si>
    <t>Hillsman, Destinie Retake</t>
  </si>
  <si>
    <t>Hokit, Lisa Marie</t>
  </si>
  <si>
    <t>Killgo, Riann Lynne</t>
  </si>
  <si>
    <t>Supan, Gabrielle</t>
  </si>
  <si>
    <t>Wardenburg, Ashlyn Nicole</t>
  </si>
  <si>
    <t>Woodard, Breanna Michelle</t>
  </si>
  <si>
    <t>Break Down of Rubric Scores Recieved- ELA</t>
  </si>
  <si>
    <t>6 (67%)</t>
  </si>
  <si>
    <t>6 (100%)</t>
  </si>
  <si>
    <t>2 (22%)</t>
  </si>
  <si>
    <t>1 (50%)</t>
  </si>
  <si>
    <t>1 (11%)</t>
  </si>
  <si>
    <t>9 (100%)</t>
  </si>
  <si>
    <t>8 (89%)</t>
  </si>
  <si>
    <t>Summary- Math</t>
  </si>
  <si>
    <t xml:space="preserve">4 candidates submitted a portfolio 
4(100% of submitted) were successful on their first submission.
Average Total Score:  42.7 (National Average: 44)
● Range: 38-46
● 100% scored 37 or above (set cut scores from other states range from 35 to 41; 37 is the most common cut score)
Average Rubric Score: 2.8
0(0% of submitted) did not submit a scorable portfolio on their first attempt.
0 candidates did not submit a portfolio.
</t>
  </si>
  <si>
    <t>Comparison of Averages- Math</t>
  </si>
  <si>
    <t>Candidate Scores- Math</t>
  </si>
  <si>
    <t>Math</t>
  </si>
  <si>
    <t>Owens, Ashli Nikole</t>
  </si>
  <si>
    <t>Davison, Devin</t>
  </si>
  <si>
    <t>Doerrig, Andrea Nicole</t>
  </si>
  <si>
    <t>Fulfer, Chelsea Marie</t>
  </si>
  <si>
    <t>Break Down of Rubric Scores Recieved- Math</t>
  </si>
  <si>
    <t>1 (25%)</t>
  </si>
  <si>
    <t>Summary- History</t>
  </si>
  <si>
    <t xml:space="preserve">1 candidates submitted a portfolio 
1(100% of submitted) were successful on their first submission.
Average Total Score: 42 (National Average: 43.6)
● Range: 42
● 100% scored 37 or above (set cut scores from other states range from 35 to 41; 37 is the most common cut score)
Average Rubric Score: 2.8
0(0% of submitted) did not submit a scorable portfolio on their first attempt.
0 candidates did not submit a portfolio.
</t>
  </si>
  <si>
    <t>Comparison of Averages- History</t>
  </si>
  <si>
    <t>N/A</t>
  </si>
  <si>
    <t>Candidate Scores- History</t>
  </si>
  <si>
    <t>SS</t>
  </si>
  <si>
    <t>Box, Kayla Ansley</t>
  </si>
  <si>
    <t>Break Down of Rubric Scores Recieved- History</t>
  </si>
  <si>
    <t>Summary- Science</t>
  </si>
  <si>
    <t xml:space="preserve">6 candidates submitted a portfolio 
6(100% of submitted) were successful on their first submission.
Average Total Score: 41 (National Average: 43.3)
● Range: 37-47
● 100% scored 37 or above (set cut scores from other states range from 35 to 41; 37 is the most common cut score)
Average Rubric Score: 2.7
0(0% of submitted) did not submit a scorable portfolio on their first attempt.
0 candidates did not submit a portfolio.
</t>
  </si>
  <si>
    <t>Comparison of Averages- Science</t>
  </si>
  <si>
    <t>Candidate Scores- Science</t>
  </si>
  <si>
    <t>Science</t>
  </si>
  <si>
    <t>Landry, Olivia Rene</t>
  </si>
  <si>
    <t>Martin, Arielle Michelle</t>
  </si>
  <si>
    <t>Walton, Rebecca Grace</t>
  </si>
  <si>
    <t>McDonald, Stefanie Michelle</t>
  </si>
  <si>
    <t>Obaid, Zoulfa Omar</t>
  </si>
  <si>
    <t>Dobbins (Rider), Britney Michelle</t>
  </si>
  <si>
    <t>Break Down of Rubric Scores Recieved- Science</t>
  </si>
  <si>
    <t>Agricultural Education</t>
  </si>
  <si>
    <t>Summary- Agri Engineering Technology</t>
  </si>
  <si>
    <t xml:space="preserve">1 candidate submitted a portfolio. 
1(100% of submitted) were successful on their first submission.
Average Total Score: 41 (National Average: 44.5)
● Range: 41
● 100% scored 37 or above (set cut scores from other states range from 35 to 41; 37 is the most common cut score)
Average Rubric Score: 2.7
0(0% of submitted) did not submit a scorable portfolio on their first attempt.
0 candidates did not submit a portfolio.
</t>
  </si>
  <si>
    <t>Candidate Scores- Agri Engineering Technology</t>
  </si>
  <si>
    <t>Rojas, Elisabed</t>
  </si>
  <si>
    <t>Break Down of Rubric Scores Recieved- Agri Engineering Technology</t>
  </si>
  <si>
    <t>Summary- General Agriculture</t>
  </si>
  <si>
    <t xml:space="preserve">6 candidates submitted a portfolio.
6(100% of submitted) were successful on their first submission.
Average Total Score: 40.1 (National Average: 44.5)
● Range: 36-45
● 83% scored 37 or above (set cut scores from other states range from 35 to 41; 37 is the most common cut score)
Average Rubric Score: 2.6
0(0% of submitted) did not submit a scorable portfolio on their first attempt.
0 candidates did not submit a portfolio.
</t>
  </si>
  <si>
    <t>Candidate Scores- General Agriculture</t>
  </si>
  <si>
    <t>Davis, Collin Reed</t>
  </si>
  <si>
    <t>Derise, Abbigail Katelynn</t>
  </si>
  <si>
    <t>Philley, Mary Faith</t>
  </si>
  <si>
    <t>Schuh, Holly Ann</t>
  </si>
  <si>
    <t>Snider-Bowie, Cameron Kaye</t>
  </si>
  <si>
    <t>Vadnais, Paige Mackenzie</t>
  </si>
  <si>
    <t>Am Indian/Alaska Nat</t>
  </si>
  <si>
    <t>Break Down of Rubric Scores Recieved- General Agriculture</t>
  </si>
  <si>
    <t>5 (100%)</t>
  </si>
  <si>
    <t>1 (17%)</t>
  </si>
  <si>
    <t>Art (Visual Arts)</t>
  </si>
  <si>
    <t xml:space="preserve">Summary </t>
  </si>
  <si>
    <t xml:space="preserve">4 candidates submitted a portfolio.
4 (100% of submitted) were successful on their first submission.
Average Total Score: 47 (National Average: 48.1 )
● Range: 41-54
● 100% scored 37 or above (set cut scores from other states range from 35 to 41; 37 is the most common cut score)
Average Rubric Score: 3.1
0(0% of submitted) did not submit a scorable portfolio on their first attempt. 
0 candidates did not submit a portfolio.
</t>
  </si>
  <si>
    <t>Dupre, Alex Elizabeth</t>
  </si>
  <si>
    <t>Martin, Sofia Grace</t>
  </si>
  <si>
    <t>Salerno, Michelle Anne Capuno</t>
  </si>
  <si>
    <t>Yon, Dominique Yvonne</t>
  </si>
  <si>
    <t>2 (50%)</t>
  </si>
  <si>
    <t>4 (100%)</t>
  </si>
  <si>
    <t>K-12 Performing Arts</t>
  </si>
  <si>
    <t>Summary- Music</t>
  </si>
  <si>
    <t xml:space="preserve">10 candidates submitted a portfolio.
8(80% of submitted) were successful on their first submission.
Average Total Score: 42.9 (National Average: 43.5)
● Range: 37-49
● 100% scored 37 or above (set cut scores from other states range from 35 to 41; 37 is the most common cut score)
Average Rubric Score: 2.8
2(20% of submitted) did not submit a scorable portfolio on their first attempt; both candidates submitted a scorable portfolio on their 2nd attempt.
0 candidates did not submit a portfolio.
</t>
  </si>
  <si>
    <t>Candidate Scores- Music</t>
  </si>
  <si>
    <t>Atha, Rachel Danielle</t>
  </si>
  <si>
    <t>Beltran, Nicole</t>
  </si>
  <si>
    <t>Ceballos, Valentin</t>
  </si>
  <si>
    <t>Gilmore, Chayton Connor</t>
  </si>
  <si>
    <t>Hinojoza, Diana</t>
  </si>
  <si>
    <t>Hollowell, Haley Renae</t>
  </si>
  <si>
    <t>Kenock, Victoria Christine</t>
  </si>
  <si>
    <t>Merritt, Evan Reese</t>
  </si>
  <si>
    <t>Swisher, Kurt Russell</t>
  </si>
  <si>
    <t>Thee, Sarah Katherine</t>
  </si>
  <si>
    <t>Break Down of Rubric Scores Recieved- Music</t>
  </si>
  <si>
    <t>7 (70%)</t>
  </si>
  <si>
    <t>3 (30%)</t>
  </si>
  <si>
    <t>5 (50%)</t>
  </si>
  <si>
    <t>3 (60%)</t>
  </si>
  <si>
    <t>Summary- Theatre</t>
  </si>
  <si>
    <t xml:space="preserve">5 candidates submitted a portfolio.
5(100% of submitted) were successful on their first submission.
Average Total Score: 39.2 (National Average: 43.5)
● Range: 35-43
● 80% scored 37 or above (set cut scores from other states range from 35 to 41; 37 is the most common cut score)
Average Rubric Score: 2.6
0(0% of submitted) did not submit a scorable portfolio on their first attempt.
0 candidates did not submit a portfolio.
</t>
  </si>
  <si>
    <t>Candidate Scores- Theatre</t>
  </si>
  <si>
    <t>Degraffenreid, Sasha Lyn</t>
  </si>
  <si>
    <t>Harrison, Emily Taylor</t>
  </si>
  <si>
    <t>McDearmont, Kaitlyn Grace</t>
  </si>
  <si>
    <t>Satterfield, Kaylee Grace</t>
  </si>
  <si>
    <t>White, Zachary Michael</t>
  </si>
  <si>
    <t>Break Down of Rubric Scores Recieved- Theatre</t>
  </si>
  <si>
    <t>1 (20%)</t>
  </si>
  <si>
    <t>4 (80%)</t>
  </si>
  <si>
    <t>Summary- Dance</t>
  </si>
  <si>
    <t xml:space="preserve">2 candidates submitted a portfolio.
1(50% of submitted) were successful on their first submission.
Average Total Score: 39 (National Average: 43.5)
● Range: 35-43
● 50% scored 37 or above (set cut scores from other states range from 35 to 41; 37 is the most common cut score)
Average Rubric Score: 2.6
1(50% of submitted) did not submit a scorable portfolio on their first attempt; the candidate submitted a scorable portfolio on their second attempt.
0 candidates did not submit a portfolio.
</t>
  </si>
  <si>
    <t>Candidate Scores- Dance</t>
  </si>
  <si>
    <t>Graves, Tiffany Renee</t>
  </si>
  <si>
    <t>Trammel, Emily Jane</t>
  </si>
  <si>
    <t>Break Down of Rubric Scores Recieved- Dance</t>
  </si>
  <si>
    <t>1  (50%)</t>
  </si>
  <si>
    <t>English (Secondary ELA)</t>
  </si>
  <si>
    <t xml:space="preserve">5 candidates submitted a portfolio.
5(100% of submitted) were successful on their first submission.
Average Total Score:  42.6 (National Average: 46.2)
● Range: 39-49
● 100% scored 37 or above (set cut scores from other states range from 35 to 41; 37 is the most common cut score)
Average Rubric Score: 2.8
0(0% of submitted) did not submit a scorable portfolio on their first attempt.
0 candidates did not submit a portfolio.
</t>
  </si>
  <si>
    <t>Abshire, Stephanie Evans</t>
  </si>
  <si>
    <t>Alexander, Gracyn Taylor</t>
  </si>
  <si>
    <t>Edwards, Cullen Ray</t>
  </si>
  <si>
    <t>Jachetta, Margaret Ann</t>
  </si>
  <si>
    <t>Stallones, Tori Marie</t>
  </si>
  <si>
    <t>History (Secondary HSS)</t>
  </si>
  <si>
    <t xml:space="preserve">8 candidates submitted a portfolio.
8(100% of submitted) were successful on their first submission.
Average Total Score: 40.3 (National Average: 44.4)
● Range: 34-46
● 75% scored 37 or above (set cut scores from other states range from 35 to 41; 37 is the most common cut score)
Average Rubric Score: 2.6
0(0% of submitted) did not submit a scorable portfolio on their first attempt.
0 candidates did not submit a portfolio.
</t>
  </si>
  <si>
    <t>Gibson, Jordan Earl</t>
  </si>
  <si>
    <t>Kuchta, Jacob Michael</t>
  </si>
  <si>
    <t>Locke, David Alan</t>
  </si>
  <si>
    <t>Mitcham, Nigel Pavel</t>
  </si>
  <si>
    <t>Parrish, Brianna Lynn</t>
  </si>
  <si>
    <t>Pratt, Isaac David</t>
  </si>
  <si>
    <t>Ross, James Edward</t>
  </si>
  <si>
    <t>Stockholm, Kaitlyn Rae</t>
  </si>
  <si>
    <t>7 (100%)</t>
  </si>
  <si>
    <t>Human Sciences (Family and Cons Sci)</t>
  </si>
  <si>
    <t xml:space="preserve">5 candidates submitted a portfolio. 
5(100% of submitted) were successful on their first submission.
Average Total Score: 34 (National Average: 41)
● Range: 22-45
● 40% scored 37 or above (set cut scores from other states range from 35 to 41; 37 is the most common cut score)
Average Rubric Score: 2.2
0(0% of submitted) did not submit a scorable portfolio on their first attempt.
1 candidates did not submit a portfolio.
</t>
  </si>
  <si>
    <t>* SFA candidates were the only ones in Texas to submit at this time.</t>
  </si>
  <si>
    <t>DeRome, Hailey Nicole</t>
  </si>
  <si>
    <t>Harden, Tara Elizabeth</t>
  </si>
  <si>
    <t>Harter, Chelsea Cale</t>
  </si>
  <si>
    <t>Lyons, Kristan Elisabeth</t>
  </si>
  <si>
    <t>Massi, Sara Carolina</t>
  </si>
  <si>
    <t>Zupfer, Adisyn Monerei</t>
  </si>
  <si>
    <t>Kinesiology (K-12 Phys Ed)</t>
  </si>
  <si>
    <t xml:space="preserve">9 candidates submitted a portfolio.
6(66% of submitted) were successful on their first submission.
Average Total Score: 37.6 (National Average: 39.1)
● Range: 31-43
● 55% scored 37 or above (set cut scores from other states range from 35 to 41; 37 is the most common cut score)
Average Rubric Score: 2.4
3(33% of submitted) did not submit a scorable portfolio one their first attempt
2 candidates submitted a scorable portfolio on their second attempt; 1 candidate has not submitted a scoreable portfolio.                                                                                                                                                                                                                                    0 candidates did not submit a portfolio.
</t>
  </si>
  <si>
    <t>Andrews, Casey Taylor</t>
  </si>
  <si>
    <t>Brown, Emily J</t>
  </si>
  <si>
    <t>Castaneda, Marianna Victoria</t>
  </si>
  <si>
    <t>Freeman, Sarah Rian</t>
  </si>
  <si>
    <t>Hass, Savannah Rose</t>
  </si>
  <si>
    <t>Jasso, Carmen Julia</t>
  </si>
  <si>
    <t>Kuykendall, Desiree Michelle</t>
  </si>
  <si>
    <t>Mitchell, BriAnna Tamar</t>
  </si>
  <si>
    <t>Pippen, Collin Reed</t>
  </si>
  <si>
    <t>4 (44%)</t>
  </si>
  <si>
    <t>0 (0%)</t>
  </si>
  <si>
    <t>7 (78%)</t>
  </si>
  <si>
    <t>Mathematics (Secondary Math)</t>
  </si>
  <si>
    <t xml:space="preserve">1 candidate submitted a portfolio.
1(100% of submitted) were successful on their first submission.
Average Total Score: 48 (National Average: 39.8)
● Range: 48
● 100% scored 37 or above (set cut scores from other states range from 35 to 41; 37 is the most common cut score)
Average Rubric Score: 3.2
0(0% of submitted) did not submit a scorable portfolio on their first attempt.
0 candidates did not submit a portfolio.
</t>
  </si>
  <si>
    <t>Roark, Rachel Lynn</t>
  </si>
  <si>
    <t>Special Education</t>
  </si>
  <si>
    <t xml:space="preserve">0 candidates submitted a portfolio.
0(0% of submitted) were successful on their first submission.
Average Total Score:  (National Average: 42.5)
● Range: 
● % scored 37 or above (set cut scores from other states range from 35 to 41; 37 is the most common cut score)
Average Rubric Score: 
0(0% of submitted) did not submit a scorable portfolio on their first attempt.
1 candidates did not submit a portfolio.
</t>
  </si>
  <si>
    <t>Sutherland, Sabrina Lynne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</si>
</sst>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sz val="11"/>
      <color rgb="FF9C0006"/>
      <name val="Calibri"/>
      <scheme val="minor"/>
    </font>
    <font>
      <b/>
      <sz val="11"/>
      <color theme="1"/>
      <name val="Calibri"/>
      <family val="2"/>
      <scheme val="minor"/>
    </font>
    <font>
      <sz val="9"/>
      <color rgb="FF000000"/>
      <name val="ARIAL"/>
    </font>
    <font>
      <b/>
      <sz val="14"/>
      <color theme="1"/>
      <name val="Calibri"/>
      <family val="2"/>
      <scheme val="minor"/>
    </font>
    <font>
      <sz val="11"/>
      <color rgb="FFC00000"/>
      <name val="Calibri"/>
      <family val="2"/>
      <scheme val="minor"/>
    </font>
    <font>
      <sz val="11"/>
      <color rgb="FF000000"/>
      <name val="Calibri"/>
      <family val="2"/>
      <scheme val="minor"/>
    </font>
    <font>
      <sz val="11"/>
      <color rgb="FFFF0000"/>
      <name val="Calibri"/>
      <family val="2"/>
      <scheme val="minor"/>
    </font>
    <font>
      <b/>
      <sz val="10"/>
      <color theme="1"/>
      <name val="Calibri"/>
    </font>
    <font>
      <sz val="10"/>
      <color theme="1"/>
      <name val="Calibri"/>
      <family val="2"/>
      <scheme val="minor"/>
    </font>
    <font>
      <sz val="9"/>
      <color theme="1"/>
      <name val="Calibri"/>
      <family val="2"/>
      <scheme val="minor"/>
    </font>
    <font>
      <sz val="10"/>
      <color rgb="FF000000"/>
      <name val="ARIAL"/>
    </font>
    <font>
      <sz val="10"/>
      <color rgb="FF7030A0"/>
      <name val="Calibri"/>
      <family val="2"/>
      <scheme val="minor"/>
    </font>
    <font>
      <sz val="9"/>
      <name val="Calibri"/>
      <family val="2"/>
      <scheme val="minor"/>
    </font>
    <font>
      <sz val="11"/>
      <color theme="1"/>
      <name val="Calibri"/>
    </font>
    <font>
      <b/>
      <sz val="26"/>
      <color rgb="FF000000"/>
      <name val="ARIAL"/>
    </font>
    <font>
      <b/>
      <sz val="14"/>
      <color rgb="FF000000"/>
      <name val="ARIAL"/>
    </font>
    <font>
      <b/>
      <sz val="12"/>
      <color rgb="FF000000"/>
      <name val="ARIAL"/>
    </font>
    <font>
      <b/>
      <sz val="10"/>
      <color theme="1"/>
      <name val="Calibri"/>
      <family val="2"/>
      <scheme val="minor"/>
    </font>
    <font>
      <b/>
      <sz val="12"/>
      <color theme="1"/>
      <name val="Calibri"/>
      <family val="2"/>
      <scheme val="minor"/>
    </font>
    <font>
      <b/>
      <sz val="28"/>
      <color theme="1"/>
      <name val="Calibri"/>
      <family val="2"/>
      <scheme val="minor"/>
    </font>
    <font>
      <b/>
      <sz val="26"/>
      <color theme="1"/>
      <name val="Calibri"/>
      <family val="2"/>
      <scheme val="minor"/>
    </font>
    <font>
      <sz val="11"/>
      <color rgb="FF000000"/>
      <name val="Calibri"/>
      <scheme val="minor"/>
    </font>
    <font>
      <sz val="11"/>
      <color rgb="FF000000"/>
      <name val="Calibri"/>
      <family val="2"/>
    </font>
    <font>
      <sz val="12"/>
      <color rgb="FF000000"/>
      <name val="ARIAL"/>
    </font>
  </fonts>
  <fills count="22">
    <fill>
      <patternFill patternType="none"/>
    </fill>
    <fill>
      <patternFill patternType="gray125"/>
    </fill>
    <fill>
      <patternFill patternType="solid">
        <fgColor rgb="FFFFC7CE"/>
      </patternFill>
    </fill>
    <fill>
      <patternFill patternType="solid">
        <fgColor rgb="FFD0CECE"/>
        <bgColor indexed="64"/>
      </patternFill>
    </fill>
    <fill>
      <patternFill patternType="solid">
        <fgColor rgb="FFC795ED"/>
        <bgColor indexed="64"/>
      </patternFill>
    </fill>
    <fill>
      <patternFill patternType="solid">
        <fgColor rgb="FFFFFFFF"/>
        <bgColor indexed="64"/>
      </patternFill>
    </fill>
    <fill>
      <patternFill patternType="solid">
        <fgColor rgb="FFD9E1F2"/>
        <bgColor indexed="64"/>
      </patternFill>
    </fill>
    <fill>
      <patternFill patternType="solid">
        <fgColor rgb="FFFFF2CC"/>
        <bgColor indexed="64"/>
      </patternFill>
    </fill>
    <fill>
      <patternFill patternType="solid">
        <fgColor rgb="FFE2EFDA"/>
        <bgColor indexed="64"/>
      </patternFill>
    </fill>
    <fill>
      <patternFill patternType="solid">
        <fgColor rgb="FFE7B1FC"/>
        <bgColor indexed="64"/>
      </patternFill>
    </fill>
    <fill>
      <patternFill patternType="solid">
        <fgColor rgb="FFF8CBAD"/>
        <bgColor indexed="64"/>
      </patternFill>
    </fill>
    <fill>
      <patternFill patternType="solid">
        <fgColor rgb="FFFFFF00"/>
        <bgColor indexed="64"/>
      </patternFill>
    </fill>
    <fill>
      <patternFill patternType="solid">
        <fgColor rgb="FFBFBFBF"/>
        <bgColor indexed="64"/>
      </patternFill>
    </fill>
    <fill>
      <patternFill patternType="solid">
        <fgColor rgb="FFAEAAAA"/>
        <bgColor indexed="64"/>
      </patternFill>
    </fill>
    <fill>
      <patternFill patternType="solid">
        <fgColor rgb="FFD9D9D9"/>
        <bgColor indexed="64"/>
      </patternFill>
    </fill>
    <fill>
      <patternFill patternType="solid">
        <fgColor rgb="FFDDEBF7"/>
        <bgColor indexed="64"/>
      </patternFill>
    </fill>
    <fill>
      <patternFill patternType="solid">
        <fgColor rgb="FFC6E0B4"/>
        <bgColor indexed="64"/>
      </patternFill>
    </fill>
    <fill>
      <patternFill patternType="solid">
        <fgColor rgb="FFFCC7B3"/>
        <bgColor indexed="64"/>
      </patternFill>
    </fill>
    <fill>
      <patternFill patternType="solid">
        <fgColor rgb="FFF4B084"/>
        <bgColor indexed="64"/>
      </patternFill>
    </fill>
    <fill>
      <patternFill patternType="solid">
        <fgColor rgb="FFFCE4D6"/>
        <bgColor indexed="64"/>
      </patternFill>
    </fill>
    <fill>
      <patternFill patternType="solid">
        <fgColor rgb="FFC199E0"/>
        <bgColor indexed="64"/>
      </patternFill>
    </fill>
    <fill>
      <patternFill patternType="solid">
        <fgColor rgb="FFFF0000"/>
        <bgColor indexed="64"/>
      </patternFill>
    </fill>
  </fills>
  <borders count="80">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thin">
        <color rgb="FF000000"/>
      </left>
      <right/>
      <top/>
      <bottom/>
      <diagonal/>
    </border>
    <border>
      <left style="medium">
        <color rgb="FF000000"/>
      </left>
      <right style="thin">
        <color rgb="FF000000"/>
      </right>
      <top/>
      <bottom/>
      <diagonal/>
    </border>
    <border>
      <left style="medium">
        <color rgb="FF000000"/>
      </left>
      <right style="medium">
        <color rgb="FF000000"/>
      </right>
      <top/>
      <bottom style="thin">
        <color rgb="FF000000"/>
      </bottom>
      <diagonal/>
    </border>
    <border>
      <left/>
      <right/>
      <top style="thin">
        <color rgb="FF000000"/>
      </top>
      <bottom/>
      <diagonal/>
    </border>
    <border>
      <left/>
      <right/>
      <top/>
      <bottom style="thin">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2" borderId="0" applyNumberFormat="0" applyBorder="0" applyAlignment="0" applyProtection="0"/>
    <xf numFmtId="0" fontId="11" fillId="0" borderId="0"/>
  </cellStyleXfs>
  <cellXfs count="695">
    <xf numFmtId="0" fontId="0" fillId="0" borderId="0" xfId="0"/>
    <xf numFmtId="14" fontId="0" fillId="4" borderId="1" xfId="0" applyNumberFormat="1" applyFill="1" applyBorder="1"/>
    <xf numFmtId="0" fontId="3" fillId="0" borderId="6" xfId="0" applyFont="1" applyBorder="1" applyAlignment="1">
      <alignment wrapText="1"/>
    </xf>
    <xf numFmtId="0" fontId="0" fillId="0" borderId="5"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6" xfId="0" applyBorder="1" applyAlignment="1">
      <alignment horizontal="center"/>
    </xf>
    <xf numFmtId="0" fontId="3" fillId="0" borderId="19" xfId="0" applyFont="1" applyBorder="1" applyAlignment="1">
      <alignment wrapText="1"/>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3" fillId="0" borderId="30" xfId="0" applyFont="1" applyBorder="1" applyAlignment="1">
      <alignment wrapText="1"/>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9" xfId="0" applyBorder="1" applyAlignment="1">
      <alignment horizontal="center"/>
    </xf>
    <xf numFmtId="0" fontId="0" fillId="0" borderId="36" xfId="0" applyBorder="1" applyAlignment="1">
      <alignment horizontal="center"/>
    </xf>
    <xf numFmtId="0" fontId="3" fillId="0" borderId="29" xfId="0" applyFont="1" applyBorder="1" applyAlignment="1">
      <alignment wrapText="1"/>
    </xf>
    <xf numFmtId="0" fontId="0" fillId="0" borderId="37" xfId="0" applyBorder="1" applyAlignment="1">
      <alignment horizontal="center"/>
    </xf>
    <xf numFmtId="0" fontId="0" fillId="0" borderId="38" xfId="0" applyBorder="1" applyAlignment="1">
      <alignment horizontal="center"/>
    </xf>
    <xf numFmtId="0" fontId="3" fillId="0" borderId="37" xfId="0" applyFont="1" applyBorder="1" applyAlignment="1">
      <alignment wrapText="1"/>
    </xf>
    <xf numFmtId="0" fontId="0" fillId="0" borderId="39" xfId="0" applyBorder="1" applyAlignment="1">
      <alignment horizontal="center"/>
    </xf>
    <xf numFmtId="0" fontId="3" fillId="0" borderId="40" xfId="0" applyFont="1" applyBorder="1" applyAlignment="1">
      <alignment wrapText="1"/>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1" xfId="0" applyBorder="1"/>
    <xf numFmtId="0" fontId="0" fillId="0" borderId="4" xfId="0" applyBorder="1" applyAlignment="1">
      <alignment horizontal="center"/>
    </xf>
    <xf numFmtId="0" fontId="0" fillId="5" borderId="0" xfId="0" applyFill="1"/>
    <xf numFmtId="0" fontId="0" fillId="0" borderId="47" xfId="0" applyBorder="1"/>
    <xf numFmtId="0" fontId="2" fillId="3" borderId="49" xfId="0" applyFont="1" applyFill="1" applyBorder="1" applyAlignment="1">
      <alignment horizontal="center" wrapText="1"/>
    </xf>
    <xf numFmtId="0" fontId="2" fillId="3" borderId="26" xfId="0" applyFont="1" applyFill="1" applyBorder="1" applyAlignment="1">
      <alignment horizontal="center" wrapText="1"/>
    </xf>
    <xf numFmtId="0" fontId="2" fillId="3" borderId="50" xfId="0" applyFont="1" applyFill="1" applyBorder="1" applyAlignment="1">
      <alignment horizontal="center" wrapText="1"/>
    </xf>
    <xf numFmtId="0" fontId="2" fillId="3" borderId="27" xfId="0" applyFont="1" applyFill="1" applyBorder="1" applyAlignment="1">
      <alignment horizontal="center" wrapText="1"/>
    </xf>
    <xf numFmtId="0" fontId="2" fillId="3" borderId="51" xfId="0" applyFont="1" applyFill="1" applyBorder="1" applyAlignment="1">
      <alignment horizontal="center" wrapText="1"/>
    </xf>
    <xf numFmtId="0" fontId="0" fillId="0" borderId="52" xfId="0" applyBorder="1" applyAlignment="1">
      <alignment horizontal="center"/>
    </xf>
    <xf numFmtId="0" fontId="0" fillId="0" borderId="6"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2" fillId="6" borderId="0" xfId="0" applyFont="1" applyFill="1" applyAlignment="1">
      <alignment horizontal="center" wrapText="1"/>
    </xf>
    <xf numFmtId="0" fontId="2" fillId="7" borderId="17" xfId="0" applyFont="1" applyFill="1" applyBorder="1" applyAlignment="1">
      <alignment horizontal="center" wrapText="1"/>
    </xf>
    <xf numFmtId="0" fontId="2" fillId="8" borderId="0" xfId="0" applyFont="1" applyFill="1" applyAlignment="1">
      <alignment horizontal="center" wrapText="1"/>
    </xf>
    <xf numFmtId="0" fontId="0" fillId="0" borderId="40"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19"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69" xfId="0" applyBorder="1" applyAlignment="1">
      <alignment horizontal="center"/>
    </xf>
    <xf numFmtId="0" fontId="2" fillId="7" borderId="13" xfId="0" applyFont="1" applyFill="1" applyBorder="1" applyAlignment="1">
      <alignment horizontal="center"/>
    </xf>
    <xf numFmtId="0" fontId="2" fillId="7" borderId="8" xfId="0" applyFont="1" applyFill="1" applyBorder="1" applyAlignment="1">
      <alignment horizontal="center"/>
    </xf>
    <xf numFmtId="0" fontId="2" fillId="8" borderId="8" xfId="0" applyFont="1" applyFill="1" applyBorder="1" applyAlignment="1">
      <alignment horizontal="center"/>
    </xf>
    <xf numFmtId="0" fontId="2" fillId="8" borderId="14" xfId="0" applyFont="1" applyFill="1" applyBorder="1" applyAlignment="1">
      <alignment horizontal="center"/>
    </xf>
    <xf numFmtId="0" fontId="0" fillId="0" borderId="0" xfId="0" applyAlignment="1">
      <alignment horizontal="center"/>
    </xf>
    <xf numFmtId="0" fontId="0" fillId="12" borderId="25" xfId="0" applyFill="1" applyBorder="1" applyAlignment="1">
      <alignment horizontal="center"/>
    </xf>
    <xf numFmtId="0" fontId="0" fillId="12" borderId="39" xfId="0" applyFill="1" applyBorder="1" applyAlignment="1">
      <alignment horizontal="center"/>
    </xf>
    <xf numFmtId="0" fontId="0" fillId="12" borderId="46" xfId="0" applyFill="1" applyBorder="1" applyAlignment="1">
      <alignment horizontal="center"/>
    </xf>
    <xf numFmtId="0" fontId="0" fillId="12" borderId="22" xfId="0" applyFill="1" applyBorder="1" applyAlignment="1">
      <alignment horizontal="center"/>
    </xf>
    <xf numFmtId="0" fontId="0" fillId="12" borderId="33" xfId="0" applyFill="1" applyBorder="1" applyAlignment="1">
      <alignment horizontal="center"/>
    </xf>
    <xf numFmtId="0" fontId="0" fillId="12" borderId="43" xfId="0" applyFill="1" applyBorder="1" applyAlignment="1">
      <alignment horizontal="center"/>
    </xf>
    <xf numFmtId="0" fontId="0" fillId="12" borderId="34" xfId="0" applyFill="1" applyBorder="1" applyAlignment="1">
      <alignment horizontal="center"/>
    </xf>
    <xf numFmtId="0" fontId="0" fillId="12" borderId="44" xfId="0" applyFill="1" applyBorder="1" applyAlignment="1">
      <alignment horizontal="center"/>
    </xf>
    <xf numFmtId="0" fontId="0" fillId="12" borderId="23" xfId="0" applyFill="1" applyBorder="1" applyAlignment="1">
      <alignment horizontal="center"/>
    </xf>
    <xf numFmtId="0" fontId="1" fillId="2" borderId="31" xfId="1" applyBorder="1" applyAlignment="1">
      <alignment horizontal="center"/>
    </xf>
    <xf numFmtId="0" fontId="0" fillId="11" borderId="31" xfId="0" applyFill="1" applyBorder="1" applyAlignment="1">
      <alignment horizontal="center"/>
    </xf>
    <xf numFmtId="0" fontId="0" fillId="11" borderId="39" xfId="0" applyFill="1" applyBorder="1" applyAlignment="1">
      <alignment horizontal="center"/>
    </xf>
    <xf numFmtId="0" fontId="0" fillId="11" borderId="33" xfId="0" applyFill="1" applyBorder="1" applyAlignment="1">
      <alignment horizontal="center"/>
    </xf>
    <xf numFmtId="0" fontId="0" fillId="11" borderId="34" xfId="0" applyFill="1" applyBorder="1" applyAlignment="1">
      <alignment horizontal="center"/>
    </xf>
    <xf numFmtId="0" fontId="3" fillId="13" borderId="37" xfId="0" applyFont="1" applyFill="1" applyBorder="1" applyAlignment="1">
      <alignment wrapText="1"/>
    </xf>
    <xf numFmtId="0" fontId="0" fillId="5" borderId="31" xfId="0" applyFill="1"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0" fillId="5" borderId="35" xfId="0" applyFill="1" applyBorder="1" applyAlignment="1">
      <alignment horizontal="center"/>
    </xf>
    <xf numFmtId="0" fontId="0" fillId="5" borderId="39" xfId="0" applyFill="1" applyBorder="1" applyAlignment="1">
      <alignment horizontal="center"/>
    </xf>
    <xf numFmtId="0" fontId="0" fillId="5" borderId="34" xfId="0" applyFill="1" applyBorder="1" applyAlignment="1">
      <alignment horizontal="center"/>
    </xf>
    <xf numFmtId="0" fontId="0" fillId="11" borderId="57" xfId="0" applyFill="1" applyBorder="1" applyAlignment="1">
      <alignment horizontal="center"/>
    </xf>
    <xf numFmtId="0" fontId="0" fillId="11" borderId="60" xfId="0" applyFill="1" applyBorder="1" applyAlignment="1">
      <alignment horizontal="center"/>
    </xf>
    <xf numFmtId="0" fontId="0" fillId="11" borderId="38" xfId="0" applyFill="1" applyBorder="1" applyAlignment="1">
      <alignment horizontal="center"/>
    </xf>
    <xf numFmtId="0" fontId="0" fillId="11" borderId="63" xfId="0" applyFill="1" applyBorder="1" applyAlignment="1">
      <alignment horizontal="center"/>
    </xf>
    <xf numFmtId="0" fontId="3" fillId="12" borderId="45" xfId="0" applyFont="1" applyFill="1" applyBorder="1" applyAlignment="1">
      <alignment wrapText="1"/>
    </xf>
    <xf numFmtId="0" fontId="0" fillId="5" borderId="41" xfId="0" applyFill="1" applyBorder="1" applyAlignment="1">
      <alignment horizontal="center"/>
    </xf>
    <xf numFmtId="0" fontId="0" fillId="5" borderId="42" xfId="0" applyFill="1" applyBorder="1" applyAlignment="1">
      <alignment horizontal="center"/>
    </xf>
    <xf numFmtId="0" fontId="0" fillId="5" borderId="43" xfId="0" applyFill="1" applyBorder="1" applyAlignment="1">
      <alignment horizontal="center"/>
    </xf>
    <xf numFmtId="0" fontId="0" fillId="5" borderId="45" xfId="0" applyFill="1" applyBorder="1" applyAlignment="1">
      <alignment horizontal="center"/>
    </xf>
    <xf numFmtId="0" fontId="0" fillId="5" borderId="46" xfId="0" applyFill="1" applyBorder="1" applyAlignment="1">
      <alignment horizontal="center"/>
    </xf>
    <xf numFmtId="0" fontId="0" fillId="5" borderId="44" xfId="0" applyFill="1" applyBorder="1" applyAlignment="1">
      <alignment horizontal="center"/>
    </xf>
    <xf numFmtId="0" fontId="0" fillId="11" borderId="43" xfId="0" applyFill="1" applyBorder="1" applyAlignment="1">
      <alignment horizontal="center"/>
    </xf>
    <xf numFmtId="0" fontId="0" fillId="11" borderId="28" xfId="0" applyFill="1" applyBorder="1" applyAlignment="1">
      <alignment horizontal="center"/>
    </xf>
    <xf numFmtId="0" fontId="0" fillId="11" borderId="22" xfId="0" applyFill="1" applyBorder="1" applyAlignment="1">
      <alignment horizontal="center"/>
    </xf>
    <xf numFmtId="0" fontId="0" fillId="11" borderId="23" xfId="0" applyFill="1" applyBorder="1" applyAlignment="1">
      <alignment horizontal="center"/>
    </xf>
    <xf numFmtId="0" fontId="0" fillId="11" borderId="66" xfId="0" applyFill="1" applyBorder="1" applyAlignment="1">
      <alignment horizontal="center"/>
    </xf>
    <xf numFmtId="0" fontId="0" fillId="11" borderId="52" xfId="0" applyFill="1" applyBorder="1" applyAlignment="1">
      <alignment horizontal="center"/>
    </xf>
    <xf numFmtId="0" fontId="0" fillId="11" borderId="69" xfId="0" applyFill="1" applyBorder="1" applyAlignment="1">
      <alignment horizontal="center"/>
    </xf>
    <xf numFmtId="0" fontId="0" fillId="11" borderId="21" xfId="0" applyFill="1" applyBorder="1" applyAlignment="1">
      <alignment horizontal="center"/>
    </xf>
    <xf numFmtId="0" fontId="0" fillId="5" borderId="62" xfId="0" applyFill="1" applyBorder="1" applyAlignment="1">
      <alignment horizontal="center"/>
    </xf>
    <xf numFmtId="0" fontId="0" fillId="5" borderId="67" xfId="0" applyFill="1" applyBorder="1" applyAlignment="1">
      <alignment horizontal="center"/>
    </xf>
    <xf numFmtId="0" fontId="0" fillId="5" borderId="74" xfId="0" applyFill="1" applyBorder="1" applyAlignment="1">
      <alignment horizontal="center"/>
    </xf>
    <xf numFmtId="0" fontId="0" fillId="11" borderId="53" xfId="0" applyFill="1" applyBorder="1" applyAlignment="1">
      <alignment horizontal="center"/>
    </xf>
    <xf numFmtId="0" fontId="0" fillId="11" borderId="54" xfId="0" applyFill="1" applyBorder="1" applyAlignment="1">
      <alignment horizontal="center"/>
    </xf>
    <xf numFmtId="0" fontId="0" fillId="11" borderId="32" xfId="0" applyFill="1" applyBorder="1" applyAlignment="1">
      <alignment horizontal="center"/>
    </xf>
    <xf numFmtId="0" fontId="0" fillId="5" borderId="54" xfId="0" applyFill="1" applyBorder="1" applyAlignment="1">
      <alignment horizontal="center"/>
    </xf>
    <xf numFmtId="0" fontId="3" fillId="0" borderId="1" xfId="0" applyFont="1" applyBorder="1" applyAlignment="1">
      <alignment wrapText="1"/>
    </xf>
    <xf numFmtId="0" fontId="0" fillId="0" borderId="7"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10" borderId="36" xfId="0" applyFill="1" applyBorder="1" applyAlignment="1">
      <alignment horizontal="center"/>
    </xf>
    <xf numFmtId="0" fontId="1" fillId="2" borderId="19" xfId="1" applyBorder="1" applyAlignment="1">
      <alignment horizontal="center"/>
    </xf>
    <xf numFmtId="0" fontId="1" fillId="2" borderId="72" xfId="1" applyBorder="1" applyAlignment="1">
      <alignment horizontal="center"/>
    </xf>
    <xf numFmtId="0" fontId="7" fillId="12" borderId="33" xfId="0" applyFont="1" applyFill="1" applyBorder="1" applyAlignment="1">
      <alignment horizontal="center"/>
    </xf>
    <xf numFmtId="0" fontId="0" fillId="14" borderId="25" xfId="0" applyFill="1" applyBorder="1" applyAlignment="1">
      <alignment horizontal="center"/>
    </xf>
    <xf numFmtId="0" fontId="0" fillId="14" borderId="22" xfId="0" applyFill="1" applyBorder="1" applyAlignment="1">
      <alignment horizontal="center"/>
    </xf>
    <xf numFmtId="0" fontId="0" fillId="14" borderId="23" xfId="0" applyFill="1" applyBorder="1" applyAlignment="1">
      <alignment horizontal="center"/>
    </xf>
    <xf numFmtId="0" fontId="0" fillId="14" borderId="39" xfId="0" applyFill="1" applyBorder="1" applyAlignment="1">
      <alignment horizontal="center"/>
    </xf>
    <xf numFmtId="0" fontId="0" fillId="14" borderId="33" xfId="0" applyFill="1" applyBorder="1" applyAlignment="1">
      <alignment horizontal="center"/>
    </xf>
    <xf numFmtId="0" fontId="0" fillId="14" borderId="34" xfId="0" applyFill="1" applyBorder="1" applyAlignment="1">
      <alignment horizontal="center"/>
    </xf>
    <xf numFmtId="0" fontId="0" fillId="14" borderId="46" xfId="0" applyFill="1" applyBorder="1" applyAlignment="1">
      <alignment horizontal="center"/>
    </xf>
    <xf numFmtId="0" fontId="0" fillId="14" borderId="43" xfId="0" applyFill="1" applyBorder="1" applyAlignment="1">
      <alignment horizontal="center"/>
    </xf>
    <xf numFmtId="0" fontId="0" fillId="14" borderId="44" xfId="0" applyFill="1" applyBorder="1" applyAlignment="1">
      <alignment horizontal="center"/>
    </xf>
    <xf numFmtId="0" fontId="0" fillId="0" borderId="28" xfId="0" applyBorder="1" applyAlignment="1">
      <alignment horizontal="center"/>
    </xf>
    <xf numFmtId="0" fontId="0" fillId="0" borderId="75" xfId="0" applyBorder="1" applyAlignment="1">
      <alignment horizontal="center"/>
    </xf>
    <xf numFmtId="0" fontId="0" fillId="0" borderId="57" xfId="0" applyBorder="1" applyAlignment="1">
      <alignment horizontal="center"/>
    </xf>
    <xf numFmtId="0" fontId="0" fillId="0" borderId="76" xfId="0" applyBorder="1" applyAlignment="1">
      <alignment horizontal="center"/>
    </xf>
    <xf numFmtId="0" fontId="0" fillId="5" borderId="55" xfId="0" applyFill="1" applyBorder="1" applyAlignment="1">
      <alignment horizontal="center"/>
    </xf>
    <xf numFmtId="0" fontId="0" fillId="11" borderId="76" xfId="0" applyFill="1" applyBorder="1" applyAlignment="1">
      <alignment horizontal="center"/>
    </xf>
    <xf numFmtId="0" fontId="0" fillId="11" borderId="20" xfId="0" applyFill="1" applyBorder="1" applyAlignment="1">
      <alignment horizontal="center"/>
    </xf>
    <xf numFmtId="0" fontId="0" fillId="5" borderId="48" xfId="0" applyFill="1" applyBorder="1" applyAlignment="1">
      <alignment horizontal="center"/>
    </xf>
    <xf numFmtId="0" fontId="0" fillId="5" borderId="0" xfId="0" applyFill="1" applyAlignment="1">
      <alignment horizontal="center"/>
    </xf>
    <xf numFmtId="0" fontId="0" fillId="5" borderId="72" xfId="0" applyFill="1" applyBorder="1" applyAlignment="1">
      <alignment horizontal="center"/>
    </xf>
    <xf numFmtId="0" fontId="0" fillId="5" borderId="29" xfId="0" applyFill="1" applyBorder="1" applyAlignment="1">
      <alignment horizontal="center"/>
    </xf>
    <xf numFmtId="0" fontId="0" fillId="11" borderId="36" xfId="0" applyFill="1" applyBorder="1" applyAlignment="1">
      <alignment horizontal="center"/>
    </xf>
    <xf numFmtId="0" fontId="0" fillId="5" borderId="36"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0" fillId="3" borderId="34" xfId="0" applyFill="1" applyBorder="1" applyAlignment="1">
      <alignment horizontal="center"/>
    </xf>
    <xf numFmtId="0" fontId="2" fillId="3" borderId="13" xfId="0" applyFont="1" applyFill="1" applyBorder="1" applyAlignment="1">
      <alignment horizontal="center" wrapText="1"/>
    </xf>
    <xf numFmtId="0" fontId="2" fillId="3" borderId="8" xfId="0" applyFont="1" applyFill="1" applyBorder="1" applyAlignment="1">
      <alignment horizontal="center" wrapText="1"/>
    </xf>
    <xf numFmtId="0" fontId="2" fillId="3" borderId="14" xfId="0" applyFont="1" applyFill="1" applyBorder="1" applyAlignment="1">
      <alignment horizontal="center" wrapText="1"/>
    </xf>
    <xf numFmtId="0" fontId="0" fillId="0" borderId="1"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51" xfId="0" applyBorder="1" applyAlignment="1">
      <alignment horizontal="center"/>
    </xf>
    <xf numFmtId="0" fontId="0" fillId="0" borderId="26" xfId="0" applyBorder="1" applyAlignment="1">
      <alignment horizontal="center"/>
    </xf>
    <xf numFmtId="0" fontId="0" fillId="0" borderId="50" xfId="0" applyBorder="1" applyAlignment="1">
      <alignment horizontal="center"/>
    </xf>
    <xf numFmtId="0" fontId="0" fillId="0" borderId="74" xfId="0" applyBorder="1" applyAlignment="1">
      <alignment horizontal="center"/>
    </xf>
    <xf numFmtId="0" fontId="0" fillId="0" borderId="73" xfId="0" applyBorder="1" applyAlignment="1">
      <alignment horizontal="center"/>
    </xf>
    <xf numFmtId="0" fontId="0" fillId="0" borderId="27" xfId="0" applyBorder="1" applyAlignment="1">
      <alignment horizontal="center"/>
    </xf>
    <xf numFmtId="0" fontId="0" fillId="0" borderId="47" xfId="0" applyBorder="1" applyAlignment="1">
      <alignment horizontal="center"/>
    </xf>
    <xf numFmtId="0" fontId="0" fillId="0" borderId="71" xfId="0" applyBorder="1" applyAlignment="1">
      <alignment horizontal="center"/>
    </xf>
    <xf numFmtId="0" fontId="0" fillId="0" borderId="15" xfId="0"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0" fillId="5" borderId="25" xfId="0" applyFill="1" applyBorder="1" applyAlignment="1">
      <alignment horizontal="center"/>
    </xf>
    <xf numFmtId="14" fontId="0" fillId="5" borderId="0" xfId="0" applyNumberFormat="1" applyFill="1"/>
    <xf numFmtId="0" fontId="1" fillId="2" borderId="20" xfId="1" applyBorder="1" applyAlignment="1">
      <alignment horizontal="center"/>
    </xf>
    <xf numFmtId="0" fontId="1" fillId="2" borderId="54" xfId="1" applyBorder="1" applyAlignment="1">
      <alignment horizont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51" xfId="0" applyFont="1" applyFill="1" applyBorder="1" applyAlignment="1">
      <alignment horizontal="center" vertical="center"/>
    </xf>
    <xf numFmtId="0" fontId="0" fillId="5" borderId="24" xfId="0" applyFill="1" applyBorder="1" applyAlignment="1">
      <alignment horizontal="center"/>
    </xf>
    <xf numFmtId="0" fontId="0" fillId="5" borderId="21" xfId="0" applyFill="1" applyBorder="1" applyAlignment="1">
      <alignment horizontal="center"/>
    </xf>
    <xf numFmtId="0" fontId="9" fillId="0" borderId="54" xfId="0" applyFont="1" applyBorder="1"/>
    <xf numFmtId="0" fontId="0" fillId="11" borderId="35" xfId="0" applyFill="1" applyBorder="1" applyAlignment="1">
      <alignment horizontal="center"/>
    </xf>
    <xf numFmtId="0" fontId="9" fillId="0" borderId="76" xfId="0" applyFont="1" applyBorder="1"/>
    <xf numFmtId="0" fontId="6" fillId="11" borderId="32" xfId="0" applyFont="1" applyFill="1" applyBorder="1" applyAlignment="1">
      <alignment horizontal="center"/>
    </xf>
    <xf numFmtId="0" fontId="6" fillId="11" borderId="33" xfId="0" applyFont="1" applyFill="1" applyBorder="1" applyAlignment="1">
      <alignment horizontal="center"/>
    </xf>
    <xf numFmtId="0" fontId="6" fillId="11" borderId="34" xfId="0" applyFont="1" applyFill="1" applyBorder="1" applyAlignment="1">
      <alignment horizontal="center"/>
    </xf>
    <xf numFmtId="0" fontId="0" fillId="17" borderId="0" xfId="0" applyFill="1"/>
    <xf numFmtId="0" fontId="9" fillId="5" borderId="55" xfId="0" applyFont="1" applyFill="1" applyBorder="1"/>
    <xf numFmtId="0" fontId="0" fillId="5" borderId="73" xfId="0" applyFill="1" applyBorder="1" applyAlignment="1">
      <alignment horizontal="center"/>
    </xf>
    <xf numFmtId="0" fontId="0" fillId="5" borderId="61" xfId="0" applyFill="1" applyBorder="1" applyAlignment="1">
      <alignment horizontal="center"/>
    </xf>
    <xf numFmtId="0" fontId="0" fillId="5" borderId="51" xfId="0" applyFill="1" applyBorder="1" applyAlignment="1">
      <alignment horizontal="center"/>
    </xf>
    <xf numFmtId="0" fontId="0" fillId="5" borderId="58" xfId="0" applyFill="1" applyBorder="1" applyAlignment="1">
      <alignment horizontal="center"/>
    </xf>
    <xf numFmtId="0" fontId="0" fillId="0" borderId="13" xfId="0" applyBorder="1" applyAlignment="1">
      <alignment horizontal="center"/>
    </xf>
    <xf numFmtId="0" fontId="0" fillId="5" borderId="66" xfId="0" applyFill="1" applyBorder="1" applyAlignment="1">
      <alignment horizontal="center"/>
    </xf>
    <xf numFmtId="0" fontId="0" fillId="5" borderId="52" xfId="0" applyFill="1" applyBorder="1" applyAlignment="1">
      <alignment horizontal="center"/>
    </xf>
    <xf numFmtId="0" fontId="0" fillId="5" borderId="65" xfId="0" applyFill="1" applyBorder="1" applyAlignment="1">
      <alignment horizont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4" xfId="0" applyFont="1" applyFill="1" applyBorder="1" applyAlignment="1">
      <alignment horizontal="center" vertical="center"/>
    </xf>
    <xf numFmtId="0" fontId="2" fillId="12" borderId="49" xfId="0" applyFont="1" applyFill="1" applyBorder="1" applyAlignment="1">
      <alignment horizontal="center"/>
    </xf>
    <xf numFmtId="0" fontId="2" fillId="12" borderId="26" xfId="0" applyFont="1" applyFill="1" applyBorder="1" applyAlignment="1">
      <alignment horizontal="center"/>
    </xf>
    <xf numFmtId="0" fontId="2" fillId="12" borderId="27" xfId="0" applyFont="1" applyFill="1" applyBorder="1" applyAlignment="1">
      <alignment horizontal="center"/>
    </xf>
    <xf numFmtId="0" fontId="2" fillId="3" borderId="7" xfId="0" applyFont="1" applyFill="1" applyBorder="1" applyAlignment="1">
      <alignment horizontal="center" wrapText="1"/>
    </xf>
    <xf numFmtId="0" fontId="2" fillId="3" borderId="9" xfId="0" applyFont="1" applyFill="1" applyBorder="1" applyAlignment="1">
      <alignment horizontal="center" wrapText="1"/>
    </xf>
    <xf numFmtId="0" fontId="0" fillId="12" borderId="35" xfId="0" applyFill="1" applyBorder="1" applyAlignment="1">
      <alignment horizontal="center"/>
    </xf>
    <xf numFmtId="0" fontId="0" fillId="12" borderId="45" xfId="0" applyFill="1" applyBorder="1" applyAlignment="1">
      <alignment horizontal="center"/>
    </xf>
    <xf numFmtId="0" fontId="0" fillId="12" borderId="32" xfId="0" applyFill="1" applyBorder="1" applyAlignment="1">
      <alignment horizontal="center"/>
    </xf>
    <xf numFmtId="0" fontId="2" fillId="12" borderId="13" xfId="0" applyFont="1" applyFill="1" applyBorder="1" applyAlignment="1">
      <alignment horizontal="center" vertical="center"/>
    </xf>
    <xf numFmtId="0" fontId="2" fillId="12" borderId="8" xfId="0" applyFont="1" applyFill="1" applyBorder="1" applyAlignment="1">
      <alignment horizontal="center" vertical="center"/>
    </xf>
    <xf numFmtId="0" fontId="2" fillId="12" borderId="14" xfId="0" applyFont="1" applyFill="1" applyBorder="1" applyAlignment="1">
      <alignment horizontal="center" vertical="center"/>
    </xf>
    <xf numFmtId="0" fontId="0" fillId="5" borderId="53" xfId="0" applyFill="1" applyBorder="1" applyAlignment="1">
      <alignment horizontal="center"/>
    </xf>
    <xf numFmtId="0" fontId="0" fillId="5" borderId="78" xfId="0" applyFill="1" applyBorder="1" applyAlignment="1">
      <alignment horizontal="center"/>
    </xf>
    <xf numFmtId="0" fontId="0" fillId="5" borderId="77" xfId="0" applyFill="1" applyBorder="1" applyAlignment="1">
      <alignment horizontal="center"/>
    </xf>
    <xf numFmtId="0" fontId="14" fillId="5" borderId="54" xfId="0" applyFont="1" applyFill="1" applyBorder="1" applyAlignment="1">
      <alignment horizontal="center" vertical="center"/>
    </xf>
    <xf numFmtId="0" fontId="1" fillId="2" borderId="0" xfId="1" applyBorder="1" applyAlignment="1">
      <alignment horizontal="center" vertical="center"/>
    </xf>
    <xf numFmtId="0" fontId="0" fillId="5" borderId="49" xfId="0" applyFill="1" applyBorder="1" applyAlignment="1">
      <alignment horizontal="center"/>
    </xf>
    <xf numFmtId="0" fontId="14" fillId="0" borderId="49" xfId="0" applyFont="1" applyBorder="1" applyAlignment="1">
      <alignment horizontal="center" vertical="center"/>
    </xf>
    <xf numFmtId="0" fontId="14" fillId="0" borderId="26" xfId="0" applyFont="1" applyBorder="1" applyAlignment="1">
      <alignment horizontal="center" vertical="center"/>
    </xf>
    <xf numFmtId="0" fontId="14" fillId="0" borderId="50" xfId="0" applyFont="1" applyBorder="1" applyAlignment="1">
      <alignment horizontal="center" vertical="center"/>
    </xf>
    <xf numFmtId="0" fontId="14" fillId="0" borderId="27" xfId="0" applyFont="1" applyBorder="1" applyAlignment="1">
      <alignment horizontal="center" vertical="center"/>
    </xf>
    <xf numFmtId="0" fontId="14" fillId="0" borderId="39" xfId="0" applyFont="1" applyBorder="1" applyAlignment="1">
      <alignment horizontal="center" vertical="center"/>
    </xf>
    <xf numFmtId="0" fontId="14" fillId="0" borderId="33" xfId="0" applyFont="1" applyBorder="1" applyAlignment="1">
      <alignment horizontal="center" vertical="center"/>
    </xf>
    <xf numFmtId="0" fontId="14" fillId="0" borderId="35" xfId="0" applyFont="1" applyBorder="1" applyAlignment="1">
      <alignment horizontal="center" vertical="center"/>
    </xf>
    <xf numFmtId="0" fontId="14" fillId="0" borderId="34" xfId="0" applyFont="1" applyBorder="1" applyAlignment="1">
      <alignment horizontal="center" vertical="center"/>
    </xf>
    <xf numFmtId="0" fontId="0" fillId="5" borderId="0" xfId="0" applyFill="1" applyAlignment="1">
      <alignment horizontal="left" wrapText="1"/>
    </xf>
    <xf numFmtId="0" fontId="0" fillId="0" borderId="68" xfId="0" applyBorder="1" applyAlignment="1">
      <alignment horizontal="center"/>
    </xf>
    <xf numFmtId="0" fontId="0" fillId="0" borderId="30" xfId="0" applyBorder="1" applyAlignment="1">
      <alignment horizontal="center"/>
    </xf>
    <xf numFmtId="0" fontId="0" fillId="0" borderId="77" xfId="0" applyBorder="1" applyAlignment="1">
      <alignment horizontal="center"/>
    </xf>
    <xf numFmtId="0" fontId="2" fillId="15" borderId="13" xfId="0" applyFont="1" applyFill="1" applyBorder="1" applyAlignment="1">
      <alignment horizontal="center"/>
    </xf>
    <xf numFmtId="0" fontId="2" fillId="15" borderId="8" xfId="0" applyFont="1" applyFill="1" applyBorder="1" applyAlignment="1">
      <alignment horizontal="center"/>
    </xf>
    <xf numFmtId="0" fontId="2" fillId="15" borderId="9" xfId="0" applyFont="1" applyFill="1" applyBorder="1" applyAlignment="1">
      <alignment horizontal="center"/>
    </xf>
    <xf numFmtId="0" fontId="2" fillId="8" borderId="13" xfId="0" applyFont="1" applyFill="1" applyBorder="1" applyAlignment="1">
      <alignment horizontal="center"/>
    </xf>
    <xf numFmtId="0" fontId="2" fillId="7" borderId="9" xfId="0" applyFont="1" applyFill="1" applyBorder="1" applyAlignment="1">
      <alignment horizontal="center"/>
    </xf>
    <xf numFmtId="0" fontId="15" fillId="5" borderId="0" xfId="0" applyFont="1" applyFill="1" applyAlignment="1">
      <alignment horizontal="center" vertical="center" wrapText="1"/>
    </xf>
    <xf numFmtId="0" fontId="15" fillId="5" borderId="78" xfId="0" applyFont="1" applyFill="1" applyBorder="1" applyAlignment="1">
      <alignment horizontal="center" vertical="center" wrapText="1"/>
    </xf>
    <xf numFmtId="14" fontId="0" fillId="4" borderId="77" xfId="0" applyNumberFormat="1" applyFill="1" applyBorder="1" applyAlignment="1">
      <alignment horizontal="center"/>
    </xf>
    <xf numFmtId="14" fontId="0" fillId="4" borderId="54" xfId="0" applyNumberFormat="1" applyFill="1" applyBorder="1" applyAlignment="1">
      <alignment horizontal="center"/>
    </xf>
    <xf numFmtId="14" fontId="0" fillId="4" borderId="55" xfId="0" applyNumberFormat="1" applyFill="1" applyBorder="1" applyAlignment="1">
      <alignment horizontal="center"/>
    </xf>
    <xf numFmtId="0" fontId="2" fillId="15" borderId="79" xfId="0" applyFont="1" applyFill="1" applyBorder="1" applyAlignment="1">
      <alignment horizontal="center"/>
    </xf>
    <xf numFmtId="0" fontId="2" fillId="7" borderId="79" xfId="0" applyFont="1" applyFill="1" applyBorder="1" applyAlignment="1">
      <alignment horizontal="center"/>
    </xf>
    <xf numFmtId="0" fontId="2" fillId="8" borderId="78" xfId="0" applyFont="1" applyFill="1" applyBorder="1" applyAlignment="1">
      <alignment horizontal="center"/>
    </xf>
    <xf numFmtId="0" fontId="0" fillId="0" borderId="4" xfId="0" applyBorder="1"/>
    <xf numFmtId="0" fontId="0" fillId="0" borderId="78" xfId="0" applyBorder="1"/>
    <xf numFmtId="0" fontId="0" fillId="14" borderId="17" xfId="0" applyFill="1" applyBorder="1"/>
    <xf numFmtId="0" fontId="2" fillId="14" borderId="71" xfId="0" applyFont="1" applyFill="1" applyBorder="1" applyAlignment="1">
      <alignment wrapText="1"/>
    </xf>
    <xf numFmtId="0" fontId="0" fillId="0" borderId="54" xfId="0" applyBorder="1"/>
    <xf numFmtId="0" fontId="0" fillId="0" borderId="2" xfId="0" applyBorder="1" applyAlignment="1">
      <alignment horizontal="center"/>
    </xf>
    <xf numFmtId="0" fontId="16" fillId="14" borderId="6" xfId="0" applyFont="1" applyFill="1" applyBorder="1" applyAlignment="1">
      <alignment horizontal="center" vertical="center" wrapText="1"/>
    </xf>
    <xf numFmtId="0" fontId="0" fillId="10" borderId="31" xfId="0" applyFill="1" applyBorder="1" applyAlignment="1">
      <alignment horizontal="center"/>
    </xf>
    <xf numFmtId="0" fontId="5" fillId="11" borderId="31" xfId="0" applyFont="1" applyFill="1" applyBorder="1" applyAlignment="1">
      <alignment horizontal="center"/>
    </xf>
    <xf numFmtId="0" fontId="5" fillId="11" borderId="41" xfId="0" applyFont="1" applyFill="1" applyBorder="1" applyAlignment="1">
      <alignment horizontal="center"/>
    </xf>
    <xf numFmtId="0" fontId="0" fillId="12" borderId="21" xfId="0" applyFill="1" applyBorder="1" applyAlignment="1">
      <alignment horizontal="center"/>
    </xf>
    <xf numFmtId="0" fontId="0" fillId="12" borderId="42" xfId="0" applyFill="1" applyBorder="1" applyAlignment="1">
      <alignment horizontal="center"/>
    </xf>
    <xf numFmtId="14" fontId="0" fillId="4" borderId="53" xfId="0" applyNumberFormat="1" applyFill="1" applyBorder="1"/>
    <xf numFmtId="14" fontId="0" fillId="4" borderId="54" xfId="0" applyNumberFormat="1" applyFill="1" applyBorder="1"/>
    <xf numFmtId="14" fontId="0" fillId="4" borderId="55" xfId="0" applyNumberFormat="1" applyFill="1" applyBorder="1"/>
    <xf numFmtId="0" fontId="1" fillId="2" borderId="28" xfId="1" applyBorder="1" applyAlignment="1">
      <alignment horizontal="center"/>
    </xf>
    <xf numFmtId="0" fontId="5" fillId="11" borderId="36" xfId="0" applyFont="1" applyFill="1" applyBorder="1" applyAlignment="1">
      <alignment horizontal="center"/>
    </xf>
    <xf numFmtId="0" fontId="5" fillId="11" borderId="56" xfId="0" applyFont="1" applyFill="1" applyBorder="1" applyAlignment="1">
      <alignment horizontal="center"/>
    </xf>
    <xf numFmtId="0" fontId="0" fillId="14" borderId="32" xfId="0" applyFill="1" applyBorder="1" applyAlignment="1">
      <alignment horizontal="center"/>
    </xf>
    <xf numFmtId="0" fontId="0" fillId="14" borderId="21" xfId="0" applyFill="1" applyBorder="1" applyAlignment="1">
      <alignment horizontal="center"/>
    </xf>
    <xf numFmtId="0" fontId="0" fillId="14" borderId="42" xfId="0" applyFill="1" applyBorder="1" applyAlignment="1">
      <alignment horizontal="center"/>
    </xf>
    <xf numFmtId="0" fontId="0" fillId="14" borderId="1" xfId="0" applyFill="1" applyBorder="1" applyAlignment="1">
      <alignment horizontal="center"/>
    </xf>
    <xf numFmtId="0" fontId="0" fillId="14" borderId="6" xfId="0" applyFill="1" applyBorder="1" applyAlignment="1">
      <alignment horizontal="center"/>
    </xf>
    <xf numFmtId="0" fontId="0" fillId="14" borderId="7" xfId="0" applyFill="1" applyBorder="1" applyAlignment="1">
      <alignment horizontal="center"/>
    </xf>
    <xf numFmtId="0" fontId="0" fillId="14" borderId="8" xfId="0" applyFill="1" applyBorder="1" applyAlignment="1">
      <alignment horizontal="center"/>
    </xf>
    <xf numFmtId="0" fontId="0" fillId="14" borderId="14" xfId="0" applyFill="1" applyBorder="1" applyAlignment="1">
      <alignment horizontal="center"/>
    </xf>
    <xf numFmtId="0" fontId="0" fillId="12" borderId="24" xfId="0" applyFill="1" applyBorder="1" applyAlignment="1">
      <alignment horizontal="center"/>
    </xf>
    <xf numFmtId="0" fontId="0" fillId="14" borderId="24" xfId="0" applyFill="1" applyBorder="1" applyAlignment="1">
      <alignment horizontal="center"/>
    </xf>
    <xf numFmtId="0" fontId="0" fillId="14" borderId="35" xfId="0" applyFill="1" applyBorder="1" applyAlignment="1">
      <alignment horizontal="center"/>
    </xf>
    <xf numFmtId="0" fontId="0" fillId="14" borderId="45" xfId="0" applyFill="1" applyBorder="1" applyAlignment="1">
      <alignment horizontal="center"/>
    </xf>
    <xf numFmtId="0" fontId="3" fillId="0" borderId="0" xfId="0" applyFont="1" applyAlignment="1">
      <alignment wrapText="1"/>
    </xf>
    <xf numFmtId="14" fontId="0" fillId="11" borderId="53" xfId="0" applyNumberFormat="1" applyFill="1" applyBorder="1"/>
    <xf numFmtId="14" fontId="6" fillId="5" borderId="54" xfId="0" applyNumberFormat="1" applyFont="1" applyFill="1" applyBorder="1"/>
    <xf numFmtId="14" fontId="6" fillId="4" borderId="54" xfId="0" applyNumberFormat="1" applyFont="1" applyFill="1" applyBorder="1"/>
    <xf numFmtId="14" fontId="0" fillId="5" borderId="54" xfId="0" applyNumberFormat="1" applyFill="1" applyBorder="1"/>
    <xf numFmtId="14" fontId="0" fillId="4" borderId="0" xfId="0" applyNumberFormat="1" applyFill="1"/>
    <xf numFmtId="0" fontId="16" fillId="5" borderId="0" xfId="0" applyFont="1" applyFill="1" applyAlignment="1">
      <alignment horizontal="center" vertical="center" wrapText="1"/>
    </xf>
    <xf numFmtId="0" fontId="3" fillId="5" borderId="0" xfId="0" applyFont="1" applyFill="1" applyAlignment="1">
      <alignment wrapText="1"/>
    </xf>
    <xf numFmtId="14" fontId="0" fillId="5" borderId="76" xfId="0" applyNumberFormat="1" applyFill="1" applyBorder="1"/>
    <xf numFmtId="14" fontId="0" fillId="4" borderId="42" xfId="0" applyNumberFormat="1" applyFill="1" applyBorder="1"/>
    <xf numFmtId="14" fontId="0" fillId="5" borderId="53" xfId="0" applyNumberFormat="1" applyFill="1" applyBorder="1"/>
    <xf numFmtId="0" fontId="0" fillId="0" borderId="78" xfId="0" applyBorder="1" applyAlignment="1">
      <alignment horizontal="center"/>
    </xf>
    <xf numFmtId="0" fontId="0" fillId="0" borderId="79" xfId="0" applyBorder="1" applyAlignment="1">
      <alignment horizontal="center"/>
    </xf>
    <xf numFmtId="0" fontId="4" fillId="5" borderId="47" xfId="0" applyFont="1" applyFill="1" applyBorder="1" applyAlignment="1">
      <alignment horizontal="center" vertical="center"/>
    </xf>
    <xf numFmtId="0" fontId="4" fillId="5" borderId="78" xfId="0" applyFont="1" applyFill="1" applyBorder="1" applyAlignment="1">
      <alignment horizontal="center" vertical="center"/>
    </xf>
    <xf numFmtId="0" fontId="17" fillId="14" borderId="6" xfId="0" applyFont="1" applyFill="1" applyBorder="1" applyAlignment="1">
      <alignment horizontal="center" vertical="center" wrapTex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70" xfId="0" applyBorder="1" applyAlignment="1">
      <alignment horizontal="center"/>
    </xf>
    <xf numFmtId="0" fontId="0" fillId="0" borderId="72" xfId="0" applyBorder="1" applyAlignment="1">
      <alignment horizontal="center"/>
    </xf>
    <xf numFmtId="0" fontId="0" fillId="14" borderId="38" xfId="0" applyFill="1" applyBorder="1" applyAlignment="1">
      <alignment horizontal="center"/>
    </xf>
    <xf numFmtId="0" fontId="0" fillId="14" borderId="52" xfId="0" applyFill="1" applyBorder="1" applyAlignment="1">
      <alignment horizontal="center"/>
    </xf>
    <xf numFmtId="0" fontId="0" fillId="14" borderId="26" xfId="0" applyFill="1" applyBorder="1" applyAlignment="1">
      <alignment horizontal="center"/>
    </xf>
    <xf numFmtId="0" fontId="0" fillId="0" borderId="49" xfId="0" applyBorder="1" applyAlignment="1">
      <alignment horizontal="center"/>
    </xf>
    <xf numFmtId="0" fontId="0" fillId="0" borderId="6" xfId="0" applyBorder="1"/>
    <xf numFmtId="0" fontId="0" fillId="0" borderId="71" xfId="0" applyBorder="1"/>
    <xf numFmtId="0" fontId="2" fillId="14" borderId="48" xfId="0" applyFont="1" applyFill="1" applyBorder="1" applyAlignment="1">
      <alignment wrapText="1"/>
    </xf>
    <xf numFmtId="14" fontId="0" fillId="4" borderId="20" xfId="0" applyNumberFormat="1" applyFill="1" applyBorder="1" applyAlignment="1">
      <alignment horizontal="center"/>
    </xf>
    <xf numFmtId="14" fontId="0" fillId="4" borderId="31" xfId="0" applyNumberFormat="1" applyFill="1" applyBorder="1" applyAlignment="1">
      <alignment horizontal="center"/>
    </xf>
    <xf numFmtId="14" fontId="0" fillId="4" borderId="41" xfId="0" applyNumberFormat="1" applyFill="1" applyBorder="1" applyAlignment="1">
      <alignment horizontal="center"/>
    </xf>
    <xf numFmtId="14" fontId="0" fillId="4" borderId="21" xfId="0" applyNumberFormat="1" applyFill="1" applyBorder="1" applyAlignment="1">
      <alignment horizontal="center"/>
    </xf>
    <xf numFmtId="14" fontId="0" fillId="4" borderId="32" xfId="0" applyNumberFormat="1" applyFill="1" applyBorder="1" applyAlignment="1">
      <alignment horizontal="center"/>
    </xf>
    <xf numFmtId="14" fontId="0" fillId="5" borderId="32" xfId="0" applyNumberFormat="1" applyFill="1" applyBorder="1" applyAlignment="1">
      <alignment horizontal="center"/>
    </xf>
    <xf numFmtId="14" fontId="0" fillId="4" borderId="42" xfId="0" applyNumberFormat="1" applyFill="1" applyBorder="1" applyAlignment="1">
      <alignment horizontal="center"/>
    </xf>
    <xf numFmtId="0" fontId="0" fillId="5" borderId="26" xfId="0" applyFill="1" applyBorder="1" applyAlignment="1">
      <alignment horizontal="center"/>
    </xf>
    <xf numFmtId="0" fontId="0" fillId="5" borderId="27" xfId="0" applyFill="1" applyBorder="1" applyAlignment="1">
      <alignment horizontal="center"/>
    </xf>
    <xf numFmtId="0" fontId="0" fillId="14" borderId="29" xfId="0" applyFill="1" applyBorder="1" applyAlignment="1">
      <alignment horizontal="center"/>
    </xf>
    <xf numFmtId="0" fontId="16" fillId="14" borderId="1" xfId="0" applyFont="1" applyFill="1" applyBorder="1" applyAlignment="1">
      <alignment horizontal="center" vertical="center" wrapText="1"/>
    </xf>
    <xf numFmtId="0" fontId="1" fillId="2" borderId="77" xfId="1" applyBorder="1"/>
    <xf numFmtId="0" fontId="0" fillId="10" borderId="54" xfId="0" applyFill="1" applyBorder="1"/>
    <xf numFmtId="0" fontId="5" fillId="11" borderId="54" xfId="0" applyFont="1" applyFill="1" applyBorder="1"/>
    <xf numFmtId="0" fontId="5" fillId="11" borderId="55" xfId="0" applyFont="1" applyFill="1" applyBorder="1"/>
    <xf numFmtId="0" fontId="8" fillId="7" borderId="8" xfId="0" applyFont="1" applyFill="1" applyBorder="1" applyAlignment="1">
      <alignment horizontal="center" vertical="center"/>
    </xf>
    <xf numFmtId="0" fontId="2" fillId="16" borderId="3" xfId="0" applyFont="1" applyFill="1" applyBorder="1" applyAlignment="1">
      <alignment horizontal="center" wrapText="1"/>
    </xf>
    <xf numFmtId="0" fontId="8" fillId="16" borderId="8" xfId="0" applyFont="1" applyFill="1" applyBorder="1" applyAlignment="1">
      <alignment horizontal="center" vertical="center"/>
    </xf>
    <xf numFmtId="0" fontId="2" fillId="15" borderId="2" xfId="0" applyFont="1" applyFill="1" applyBorder="1" applyAlignment="1">
      <alignment horizontal="center" wrapText="1"/>
    </xf>
    <xf numFmtId="0" fontId="8" fillId="15" borderId="13" xfId="0" applyFont="1" applyFill="1" applyBorder="1" applyAlignment="1">
      <alignment horizontal="center" vertical="center"/>
    </xf>
    <xf numFmtId="0" fontId="9" fillId="5" borderId="53" xfId="0" applyFont="1" applyFill="1" applyBorder="1"/>
    <xf numFmtId="0" fontId="10" fillId="5" borderId="54" xfId="0" applyFont="1" applyFill="1" applyBorder="1"/>
    <xf numFmtId="0" fontId="9" fillId="5" borderId="54" xfId="0" applyFont="1" applyFill="1" applyBorder="1"/>
    <xf numFmtId="0" fontId="10" fillId="5" borderId="77" xfId="0" applyFont="1" applyFill="1" applyBorder="1"/>
    <xf numFmtId="0" fontId="3" fillId="5" borderId="54" xfId="2" applyFont="1" applyFill="1" applyBorder="1" applyAlignment="1">
      <alignment horizontal="left" wrapText="1"/>
    </xf>
    <xf numFmtId="0" fontId="12" fillId="5" borderId="76" xfId="0" applyFont="1" applyFill="1" applyBorder="1"/>
    <xf numFmtId="14" fontId="0" fillId="4" borderId="20" xfId="0" applyNumberFormat="1" applyFill="1" applyBorder="1"/>
    <xf numFmtId="14" fontId="0" fillId="4" borderId="31" xfId="0" applyNumberFormat="1" applyFill="1" applyBorder="1"/>
    <xf numFmtId="0" fontId="0" fillId="0" borderId="31" xfId="0" applyBorder="1"/>
    <xf numFmtId="14" fontId="0" fillId="5" borderId="31" xfId="0" applyNumberFormat="1" applyFill="1" applyBorder="1"/>
    <xf numFmtId="14" fontId="6" fillId="11" borderId="31" xfId="0" applyNumberFormat="1" applyFont="1" applyFill="1" applyBorder="1"/>
    <xf numFmtId="0" fontId="0" fillId="5" borderId="31" xfId="0" applyFill="1" applyBorder="1"/>
    <xf numFmtId="14" fontId="0" fillId="11" borderId="31" xfId="0" applyNumberFormat="1" applyFill="1" applyBorder="1"/>
    <xf numFmtId="14" fontId="6" fillId="4" borderId="31" xfId="0" applyNumberFormat="1" applyFont="1" applyFill="1" applyBorder="1"/>
    <xf numFmtId="14" fontId="0" fillId="4" borderId="41" xfId="0" applyNumberFormat="1" applyFill="1" applyBorder="1"/>
    <xf numFmtId="0" fontId="13" fillId="5" borderId="32" xfId="0" applyFont="1" applyFill="1" applyBorder="1" applyAlignment="1">
      <alignment horizontal="center"/>
    </xf>
    <xf numFmtId="0" fontId="13" fillId="5" borderId="21" xfId="0" applyFont="1" applyFill="1" applyBorder="1" applyAlignment="1">
      <alignment horizontal="center"/>
    </xf>
    <xf numFmtId="14" fontId="0" fillId="4" borderId="1" xfId="0" applyNumberFormat="1" applyFill="1" applyBorder="1" applyAlignment="1">
      <alignment horizontal="center"/>
    </xf>
    <xf numFmtId="14" fontId="0" fillId="4" borderId="53" xfId="0" applyNumberFormat="1" applyFill="1" applyBorder="1" applyAlignment="1">
      <alignment horizontal="center"/>
    </xf>
    <xf numFmtId="0" fontId="19" fillId="15" borderId="3" xfId="0" applyFont="1" applyFill="1" applyBorder="1" applyAlignment="1">
      <alignment horizontal="left" vertical="center" wrapText="1"/>
    </xf>
    <xf numFmtId="0" fontId="10" fillId="3" borderId="54" xfId="0" applyFont="1" applyFill="1" applyBorder="1"/>
    <xf numFmtId="0" fontId="9" fillId="3" borderId="76" xfId="0" applyFont="1" applyFill="1" applyBorder="1"/>
    <xf numFmtId="0" fontId="9" fillId="3" borderId="54" xfId="0" applyFont="1" applyFill="1" applyBorder="1"/>
    <xf numFmtId="0" fontId="0" fillId="18" borderId="33" xfId="0" applyFill="1" applyBorder="1" applyAlignment="1">
      <alignment horizontal="center"/>
    </xf>
    <xf numFmtId="0" fontId="0" fillId="5" borderId="70" xfId="0" applyFill="1" applyBorder="1"/>
    <xf numFmtId="0" fontId="0" fillId="11" borderId="6" xfId="0" applyFill="1" applyBorder="1" applyAlignment="1">
      <alignment horizontal="center"/>
    </xf>
    <xf numFmtId="0" fontId="1" fillId="2" borderId="1" xfId="1" applyBorder="1" applyAlignment="1">
      <alignment horizontal="center"/>
    </xf>
    <xf numFmtId="0" fontId="0" fillId="0" borderId="6" xfId="0" applyBorder="1" applyAlignment="1">
      <alignment vertical="center"/>
    </xf>
    <xf numFmtId="0" fontId="0" fillId="20" borderId="1" xfId="0" applyFill="1" applyBorder="1"/>
    <xf numFmtId="0" fontId="2" fillId="19" borderId="17" xfId="0" applyFont="1" applyFill="1" applyBorder="1" applyAlignment="1">
      <alignment horizontal="center"/>
    </xf>
    <xf numFmtId="0" fontId="8" fillId="19" borderId="9" xfId="0" applyFont="1" applyFill="1" applyBorder="1" applyAlignment="1">
      <alignment horizontal="center" vertical="center"/>
    </xf>
    <xf numFmtId="0" fontId="0" fillId="18" borderId="1" xfId="0" applyFill="1" applyBorder="1" applyAlignment="1">
      <alignment horizontal="center"/>
    </xf>
    <xf numFmtId="0" fontId="0" fillId="18" borderId="39" xfId="0" applyFill="1" applyBorder="1" applyAlignment="1">
      <alignment horizontal="center"/>
    </xf>
    <xf numFmtId="0" fontId="0" fillId="18" borderId="52" xfId="0" applyFill="1" applyBorder="1" applyAlignment="1">
      <alignment horizontal="center"/>
    </xf>
    <xf numFmtId="0" fontId="0" fillId="18" borderId="35" xfId="0" applyFill="1" applyBorder="1" applyAlignment="1">
      <alignment horizontal="center"/>
    </xf>
    <xf numFmtId="0" fontId="22" fillId="21" borderId="33" xfId="1" applyFont="1" applyFill="1" applyBorder="1" applyAlignment="1">
      <alignment horizontal="center"/>
    </xf>
    <xf numFmtId="0" fontId="0" fillId="21" borderId="1" xfId="0" applyFill="1" applyBorder="1" applyAlignment="1">
      <alignment horizontal="center"/>
    </xf>
    <xf numFmtId="0" fontId="21" fillId="3" borderId="0" xfId="0" applyFont="1" applyFill="1" applyAlignment="1">
      <alignment horizontal="left" vertical="center"/>
    </xf>
    <xf numFmtId="0" fontId="0" fillId="3" borderId="0" xfId="0" applyFill="1"/>
    <xf numFmtId="0" fontId="0" fillId="3" borderId="0" xfId="0" applyFill="1" applyAlignment="1">
      <alignment vertical="center"/>
    </xf>
    <xf numFmtId="0" fontId="0" fillId="3" borderId="0" xfId="0" applyFill="1" applyAlignment="1">
      <alignment horizontal="center"/>
    </xf>
    <xf numFmtId="0" fontId="0" fillId="18" borderId="22" xfId="0" applyFill="1" applyBorder="1" applyAlignment="1">
      <alignment horizontal="center"/>
    </xf>
    <xf numFmtId="0" fontId="0" fillId="18" borderId="34" xfId="0" applyFill="1" applyBorder="1" applyAlignment="1">
      <alignment horizontal="center"/>
    </xf>
    <xf numFmtId="0" fontId="0" fillId="18" borderId="32" xfId="0" applyFill="1" applyBorder="1" applyAlignment="1">
      <alignment horizontal="center"/>
    </xf>
    <xf numFmtId="0" fontId="0" fillId="18" borderId="21" xfId="0" applyFill="1" applyBorder="1" applyAlignment="1">
      <alignment horizontal="center"/>
    </xf>
    <xf numFmtId="0" fontId="0" fillId="18" borderId="23" xfId="0" applyFill="1" applyBorder="1" applyAlignment="1">
      <alignment horizontal="center"/>
    </xf>
    <xf numFmtId="0" fontId="22" fillId="21" borderId="35" xfId="1" applyFont="1" applyFill="1" applyBorder="1" applyAlignment="1">
      <alignment horizontal="center"/>
    </xf>
    <xf numFmtId="0" fontId="22" fillId="21" borderId="39" xfId="1" applyFont="1" applyFill="1" applyBorder="1" applyAlignment="1">
      <alignment horizontal="center"/>
    </xf>
    <xf numFmtId="0" fontId="22" fillId="21" borderId="34" xfId="1" applyFont="1" applyFill="1" applyBorder="1" applyAlignment="1">
      <alignment horizontal="center"/>
    </xf>
    <xf numFmtId="0" fontId="22" fillId="21" borderId="32" xfId="1" applyFont="1" applyFill="1" applyBorder="1" applyAlignment="1">
      <alignment horizontal="center"/>
    </xf>
    <xf numFmtId="0" fontId="0" fillId="18" borderId="46" xfId="0" applyFill="1" applyBorder="1" applyAlignment="1">
      <alignment horizontal="center"/>
    </xf>
    <xf numFmtId="0" fontId="0" fillId="18" borderId="43" xfId="0" applyFill="1" applyBorder="1" applyAlignment="1">
      <alignment horizontal="center"/>
    </xf>
    <xf numFmtId="0" fontId="0" fillId="18" borderId="45" xfId="0" applyFill="1" applyBorder="1" applyAlignment="1">
      <alignment horizontal="center"/>
    </xf>
    <xf numFmtId="0" fontId="0" fillId="18" borderId="42" xfId="0" applyFill="1" applyBorder="1" applyAlignment="1">
      <alignment horizontal="center"/>
    </xf>
    <xf numFmtId="0" fontId="4" fillId="5" borderId="0" xfId="0" applyFont="1" applyFill="1" applyAlignment="1">
      <alignment horizontal="center" vertical="center" wrapText="1"/>
    </xf>
    <xf numFmtId="0" fontId="0" fillId="0" borderId="6" xfId="0" applyBorder="1" applyAlignment="1">
      <alignment vertical="center" wrapText="1"/>
    </xf>
    <xf numFmtId="0" fontId="0" fillId="18" borderId="13" xfId="0" applyFill="1" applyBorder="1" applyAlignment="1">
      <alignment horizontal="center"/>
    </xf>
    <xf numFmtId="0" fontId="0" fillId="18" borderId="8" xfId="0" applyFill="1" applyBorder="1" applyAlignment="1">
      <alignment horizontal="center"/>
    </xf>
    <xf numFmtId="0" fontId="0" fillId="18" borderId="14" xfId="0" applyFill="1" applyBorder="1" applyAlignment="1">
      <alignment horizontal="center"/>
    </xf>
    <xf numFmtId="0" fontId="0" fillId="5" borderId="13" xfId="0" applyFill="1" applyBorder="1" applyAlignment="1">
      <alignment horizontal="center"/>
    </xf>
    <xf numFmtId="0" fontId="0" fillId="18" borderId="62" xfId="0" applyFill="1" applyBorder="1" applyAlignment="1">
      <alignment horizontal="center"/>
    </xf>
    <xf numFmtId="0" fontId="0" fillId="18" borderId="44" xfId="0" applyFill="1" applyBorder="1" applyAlignment="1">
      <alignment horizontal="center"/>
    </xf>
    <xf numFmtId="0" fontId="0" fillId="5" borderId="17" xfId="0" applyFill="1" applyBorder="1"/>
    <xf numFmtId="0" fontId="14" fillId="18" borderId="26" xfId="0" applyFont="1" applyFill="1" applyBorder="1" applyAlignment="1">
      <alignment horizontal="center" vertical="center"/>
    </xf>
    <xf numFmtId="0" fontId="14" fillId="18" borderId="33" xfId="0" applyFont="1" applyFill="1" applyBorder="1" applyAlignment="1">
      <alignment horizontal="center" vertical="center"/>
    </xf>
    <xf numFmtId="0" fontId="14" fillId="18" borderId="50" xfId="0" applyFont="1" applyFill="1" applyBorder="1" applyAlignment="1">
      <alignment horizontal="center" vertical="center"/>
    </xf>
    <xf numFmtId="0" fontId="14" fillId="18" borderId="49" xfId="0" applyFont="1" applyFill="1" applyBorder="1" applyAlignment="1">
      <alignment horizontal="center" vertical="center"/>
    </xf>
    <xf numFmtId="0" fontId="0" fillId="18" borderId="16" xfId="0" applyFill="1" applyBorder="1" applyAlignment="1">
      <alignment horizontal="center"/>
    </xf>
    <xf numFmtId="0" fontId="0" fillId="18" borderId="15" xfId="0" applyFill="1" applyBorder="1" applyAlignment="1">
      <alignment horizontal="center"/>
    </xf>
    <xf numFmtId="0" fontId="22" fillId="21" borderId="11" xfId="1" applyFont="1" applyFill="1" applyBorder="1" applyAlignment="1">
      <alignment horizontal="center"/>
    </xf>
    <xf numFmtId="0" fontId="0" fillId="18" borderId="68" xfId="0" applyFill="1" applyBorder="1" applyAlignment="1">
      <alignment horizontal="center"/>
    </xf>
    <xf numFmtId="0" fontId="0" fillId="18" borderId="36" xfId="0" applyFill="1" applyBorder="1" applyAlignment="1">
      <alignment horizontal="center"/>
    </xf>
    <xf numFmtId="0" fontId="0" fillId="18" borderId="25" xfId="0" applyFill="1" applyBorder="1" applyAlignment="1">
      <alignment horizontal="center"/>
    </xf>
    <xf numFmtId="0" fontId="22" fillId="21" borderId="22" xfId="1" applyFont="1" applyFill="1" applyBorder="1" applyAlignment="1">
      <alignment horizontal="center"/>
    </xf>
    <xf numFmtId="0" fontId="22" fillId="21" borderId="43" xfId="1" applyFont="1" applyFill="1" applyBorder="1" applyAlignment="1">
      <alignment horizontal="center"/>
    </xf>
    <xf numFmtId="0" fontId="0" fillId="18" borderId="24" xfId="0" applyFill="1" applyBorder="1" applyAlignment="1">
      <alignment horizontal="center"/>
    </xf>
    <xf numFmtId="0" fontId="0" fillId="18" borderId="69" xfId="0" applyFill="1" applyBorder="1" applyAlignment="1">
      <alignment horizontal="center"/>
    </xf>
    <xf numFmtId="0" fontId="0" fillId="18" borderId="61" xfId="0" applyFill="1" applyBorder="1" applyAlignment="1">
      <alignment horizontal="center"/>
    </xf>
    <xf numFmtId="0" fontId="22" fillId="21" borderId="73" xfId="1" applyFont="1" applyFill="1" applyBorder="1" applyAlignment="1">
      <alignment horizontal="center"/>
    </xf>
    <xf numFmtId="0" fontId="22" fillId="21" borderId="24" xfId="1" applyFont="1" applyFill="1" applyBorder="1" applyAlignment="1">
      <alignment horizontal="center"/>
    </xf>
    <xf numFmtId="0" fontId="0" fillId="18" borderId="31" xfId="0" applyFill="1" applyBorder="1" applyAlignment="1">
      <alignment horizontal="center"/>
    </xf>
    <xf numFmtId="0" fontId="5" fillId="11" borderId="57" xfId="0" applyFont="1" applyFill="1" applyBorder="1" applyAlignment="1">
      <alignment horizontal="center"/>
    </xf>
    <xf numFmtId="0" fontId="1" fillId="2" borderId="31" xfId="1" applyBorder="1" applyAlignment="1">
      <alignment horizontal="center" vertical="center" wrapText="1"/>
    </xf>
    <xf numFmtId="0" fontId="0" fillId="0" borderId="54" xfId="0" applyBorder="1" applyAlignment="1">
      <alignment horizontal="center" vertical="center" wrapText="1"/>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18" borderId="32" xfId="0" applyFill="1" applyBorder="1" applyAlignment="1">
      <alignment horizontal="center" vertical="center" wrapText="1"/>
    </xf>
    <xf numFmtId="0" fontId="0" fillId="0" borderId="33" xfId="0" applyBorder="1" applyAlignment="1">
      <alignment horizontal="center" vertical="center" wrapText="1"/>
    </xf>
    <xf numFmtId="0" fontId="0" fillId="18" borderId="33" xfId="0" applyFill="1" applyBorder="1" applyAlignment="1">
      <alignment horizontal="center" vertical="center" wrapText="1"/>
    </xf>
    <xf numFmtId="0" fontId="0" fillId="0" borderId="35" xfId="0" applyBorder="1" applyAlignment="1">
      <alignment horizontal="center" vertical="center" wrapText="1"/>
    </xf>
    <xf numFmtId="0" fontId="0" fillId="0" borderId="39" xfId="0" applyBorder="1" applyAlignment="1">
      <alignment horizontal="center" vertical="center" wrapText="1"/>
    </xf>
    <xf numFmtId="0" fontId="0" fillId="18" borderId="34" xfId="0" applyFill="1" applyBorder="1" applyAlignment="1">
      <alignment horizontal="center" vertical="center" wrapText="1"/>
    </xf>
    <xf numFmtId="0" fontId="22" fillId="21" borderId="32" xfId="1" applyFont="1" applyFill="1" applyBorder="1" applyAlignment="1">
      <alignment horizontal="center" vertical="center" wrapText="1"/>
    </xf>
    <xf numFmtId="0" fontId="22" fillId="21" borderId="33" xfId="1" applyFont="1" applyFill="1" applyBorder="1" applyAlignment="1">
      <alignment horizontal="center" vertical="center" wrapText="1"/>
    </xf>
    <xf numFmtId="0" fontId="1" fillId="2" borderId="41" xfId="1" applyBorder="1" applyAlignment="1">
      <alignment horizontal="center" vertical="center" wrapText="1"/>
    </xf>
    <xf numFmtId="0" fontId="0" fillId="0" borderId="55" xfId="0" applyBorder="1" applyAlignment="1">
      <alignment horizontal="center" vertical="center" wrapText="1"/>
    </xf>
    <xf numFmtId="0" fontId="0" fillId="0" borderId="41" xfId="0" applyBorder="1" applyAlignment="1">
      <alignment horizontal="center" vertical="center" wrapText="1"/>
    </xf>
    <xf numFmtId="0" fontId="0" fillId="0" borderId="56" xfId="0" applyBorder="1" applyAlignment="1">
      <alignment horizontal="center" vertical="center" wrapText="1"/>
    </xf>
    <xf numFmtId="0" fontId="0" fillId="18" borderId="42" xfId="0" applyFill="1" applyBorder="1" applyAlignment="1">
      <alignment horizontal="center" vertical="center" wrapText="1"/>
    </xf>
    <xf numFmtId="0" fontId="0" fillId="18" borderId="43" xfId="0" applyFill="1" applyBorder="1" applyAlignment="1">
      <alignment horizontal="center" vertical="center" wrapText="1"/>
    </xf>
    <xf numFmtId="0" fontId="0" fillId="18" borderId="45" xfId="0" applyFill="1" applyBorder="1" applyAlignment="1">
      <alignment horizontal="center" vertical="center" wrapText="1"/>
    </xf>
    <xf numFmtId="0" fontId="0" fillId="0" borderId="46" xfId="0" applyBorder="1" applyAlignment="1">
      <alignment horizontal="center" vertical="center" wrapText="1"/>
    </xf>
    <xf numFmtId="0" fontId="0" fillId="0" borderId="43" xfId="0" applyBorder="1" applyAlignment="1">
      <alignment horizontal="center" vertical="center" wrapText="1"/>
    </xf>
    <xf numFmtId="0" fontId="0" fillId="18" borderId="44" xfId="0" applyFill="1" applyBorder="1" applyAlignment="1">
      <alignment horizontal="center" vertical="center" wrapText="1"/>
    </xf>
    <xf numFmtId="0" fontId="0" fillId="0" borderId="42" xfId="0" applyBorder="1" applyAlignment="1">
      <alignment horizontal="center" vertical="center" wrapText="1"/>
    </xf>
    <xf numFmtId="0" fontId="22" fillId="21" borderId="21" xfId="1" applyFont="1" applyFill="1" applyBorder="1" applyAlignment="1">
      <alignment horizontal="center"/>
    </xf>
    <xf numFmtId="0" fontId="22" fillId="21" borderId="23" xfId="1" applyFont="1" applyFill="1" applyBorder="1" applyAlignment="1">
      <alignment horizontal="center"/>
    </xf>
    <xf numFmtId="0" fontId="0" fillId="18" borderId="66" xfId="0" applyFill="1" applyBorder="1" applyAlignment="1">
      <alignment horizontal="center"/>
    </xf>
    <xf numFmtId="0" fontId="0" fillId="0" borderId="0" xfId="0" applyAlignment="1">
      <alignment horizontal="left" vertical="center" wrapText="1"/>
    </xf>
    <xf numFmtId="0" fontId="21" fillId="5" borderId="0" xfId="0" applyFont="1" applyFill="1" applyAlignment="1">
      <alignment horizontal="left" vertical="center"/>
    </xf>
    <xf numFmtId="0" fontId="0" fillId="5" borderId="3" xfId="0" applyFill="1" applyBorder="1"/>
    <xf numFmtId="0" fontId="0" fillId="5" borderId="4" xfId="0" applyFill="1" applyBorder="1" applyAlignment="1">
      <alignment horizontal="left" vertical="center" wrapText="1"/>
    </xf>
    <xf numFmtId="0" fontId="0" fillId="5" borderId="3" xfId="0" applyFill="1" applyBorder="1" applyAlignment="1">
      <alignment horizontal="left" vertical="center" wrapText="1"/>
    </xf>
    <xf numFmtId="0" fontId="1" fillId="5" borderId="3" xfId="1" applyFill="1" applyBorder="1" applyAlignment="1">
      <alignment horizontal="center"/>
    </xf>
    <xf numFmtId="0" fontId="0" fillId="5" borderId="3" xfId="0" applyFill="1" applyBorder="1" applyAlignment="1">
      <alignment horizontal="center"/>
    </xf>
    <xf numFmtId="0" fontId="0" fillId="5" borderId="0" xfId="0" applyFill="1" applyAlignment="1">
      <alignment vertical="center"/>
    </xf>
    <xf numFmtId="0" fontId="0" fillId="5" borderId="3" xfId="0" applyFill="1" applyBorder="1" applyAlignment="1">
      <alignment vertical="center" wrapText="1"/>
    </xf>
    <xf numFmtId="0" fontId="0" fillId="5" borderId="4" xfId="0" applyFill="1" applyBorder="1" applyAlignment="1">
      <alignment horizontal="center"/>
    </xf>
    <xf numFmtId="0" fontId="0" fillId="5" borderId="0" xfId="0" applyFill="1" applyAlignment="1">
      <alignment wrapText="1"/>
    </xf>
    <xf numFmtId="0" fontId="2" fillId="3" borderId="3" xfId="0" applyFont="1" applyFill="1" applyBorder="1" applyAlignment="1">
      <alignment horizontal="center" wrapText="1"/>
    </xf>
    <xf numFmtId="0" fontId="2" fillId="3" borderId="0" xfId="0" applyFont="1" applyFill="1" applyAlignment="1">
      <alignment horizontal="center" wrapText="1"/>
    </xf>
    <xf numFmtId="0" fontId="4" fillId="7" borderId="2" xfId="0" applyFont="1" applyFill="1" applyBorder="1" applyAlignment="1">
      <alignment horizontal="center"/>
    </xf>
    <xf numFmtId="0" fontId="4" fillId="7" borderId="3" xfId="0" applyFont="1" applyFill="1" applyBorder="1" applyAlignment="1">
      <alignment horizontal="center"/>
    </xf>
    <xf numFmtId="0" fontId="4" fillId="7" borderId="18" xfId="0" applyFont="1" applyFill="1" applyBorder="1" applyAlignment="1">
      <alignment horizontal="center"/>
    </xf>
    <xf numFmtId="0" fontId="4" fillId="8" borderId="2" xfId="0" applyFont="1" applyFill="1" applyBorder="1" applyAlignment="1">
      <alignment horizontal="center"/>
    </xf>
    <xf numFmtId="0" fontId="4" fillId="8" borderId="3" xfId="0" applyFont="1" applyFill="1" applyBorder="1" applyAlignment="1">
      <alignment horizontal="center"/>
    </xf>
    <xf numFmtId="0" fontId="4" fillId="8" borderId="18" xfId="0" applyFont="1" applyFill="1" applyBorder="1" applyAlignment="1">
      <alignment horizontal="center"/>
    </xf>
    <xf numFmtId="0" fontId="4" fillId="6" borderId="3" xfId="0" applyFont="1" applyFill="1" applyBorder="1" applyAlignment="1">
      <alignment horizontal="center"/>
    </xf>
    <xf numFmtId="0" fontId="4" fillId="6" borderId="18" xfId="0" applyFont="1" applyFill="1" applyBorder="1" applyAlignment="1">
      <alignment horizontal="center"/>
    </xf>
    <xf numFmtId="0" fontId="2" fillId="14" borderId="18" xfId="0" applyFont="1" applyFill="1" applyBorder="1" applyAlignment="1">
      <alignment horizontal="center" wrapText="1"/>
    </xf>
    <xf numFmtId="0" fontId="2" fillId="14" borderId="72" xfId="0" applyFont="1" applyFill="1" applyBorder="1" applyAlignment="1">
      <alignment horizontal="center" wrapText="1"/>
    </xf>
    <xf numFmtId="0" fontId="4" fillId="14" borderId="1" xfId="0" applyFont="1" applyFill="1" applyBorder="1" applyAlignment="1">
      <alignment horizontal="center"/>
    </xf>
    <xf numFmtId="0" fontId="4" fillId="14" borderId="3" xfId="0" applyFont="1" applyFill="1" applyBorder="1" applyAlignment="1">
      <alignment horizontal="center"/>
    </xf>
    <xf numFmtId="0" fontId="4" fillId="14" borderId="5" xfId="0" applyFont="1" applyFill="1" applyBorder="1" applyAlignment="1">
      <alignment horizontal="center"/>
    </xf>
    <xf numFmtId="0" fontId="6" fillId="5" borderId="54" xfId="0" applyFont="1" applyFill="1" applyBorder="1" applyAlignment="1">
      <alignment horizontal="center"/>
    </xf>
    <xf numFmtId="0" fontId="0" fillId="5" borderId="54" xfId="0" applyFill="1" applyBorder="1" applyAlignment="1">
      <alignment wrapText="1"/>
    </xf>
    <xf numFmtId="0" fontId="0" fillId="5" borderId="55" xfId="0" applyFill="1" applyBorder="1" applyAlignment="1">
      <alignment wrapText="1"/>
    </xf>
    <xf numFmtId="0" fontId="0" fillId="5" borderId="53" xfId="0" applyFill="1" applyBorder="1" applyAlignment="1">
      <alignment wrapText="1"/>
    </xf>
    <xf numFmtId="0" fontId="0" fillId="14" borderId="33" xfId="0" applyFill="1" applyBorder="1" applyAlignment="1">
      <alignment wrapText="1"/>
    </xf>
    <xf numFmtId="0" fontId="0" fillId="5" borderId="24" xfId="0" applyFill="1" applyBorder="1" applyAlignment="1">
      <alignment wrapText="1"/>
    </xf>
    <xf numFmtId="0" fontId="0" fillId="5" borderId="35" xfId="0" applyFill="1" applyBorder="1" applyAlignment="1">
      <alignment wrapText="1"/>
    </xf>
    <xf numFmtId="0" fontId="6" fillId="5" borderId="65" xfId="0" applyFont="1" applyFill="1" applyBorder="1" applyAlignment="1">
      <alignment wrapText="1"/>
    </xf>
    <xf numFmtId="0" fontId="0" fillId="14" borderId="35" xfId="0" applyFill="1" applyBorder="1" applyAlignment="1">
      <alignment wrapText="1"/>
    </xf>
    <xf numFmtId="0" fontId="0" fillId="5" borderId="9" xfId="0" applyFill="1" applyBorder="1"/>
    <xf numFmtId="0" fontId="2" fillId="14" borderId="17" xfId="0" applyFont="1" applyFill="1" applyBorder="1" applyAlignment="1">
      <alignment horizontal="center" wrapText="1"/>
    </xf>
    <xf numFmtId="0" fontId="2" fillId="14" borderId="71" xfId="0" applyFont="1" applyFill="1" applyBorder="1" applyAlignment="1">
      <alignment horizontal="center" wrapText="1"/>
    </xf>
    <xf numFmtId="0" fontId="3" fillId="12" borderId="55" xfId="0" applyFont="1" applyFill="1" applyBorder="1" applyAlignment="1">
      <alignment wrapText="1"/>
    </xf>
    <xf numFmtId="0" fontId="3" fillId="0" borderId="2" xfId="0" applyFont="1" applyBorder="1" applyAlignment="1">
      <alignment wrapText="1"/>
    </xf>
    <xf numFmtId="0" fontId="3" fillId="12" borderId="29" xfId="0" applyFont="1" applyFill="1" applyBorder="1" applyAlignment="1">
      <alignment wrapText="1"/>
    </xf>
    <xf numFmtId="0" fontId="3" fillId="0" borderId="47" xfId="0" applyFont="1" applyBorder="1" applyAlignment="1">
      <alignment wrapText="1"/>
    </xf>
    <xf numFmtId="0" fontId="3" fillId="0" borderId="30" xfId="0" applyFont="1" applyBorder="1" applyAlignment="1">
      <alignment horizontal="left" wrapText="1"/>
    </xf>
    <xf numFmtId="0" fontId="3" fillId="0" borderId="29" xfId="0" applyFont="1" applyBorder="1" applyAlignment="1">
      <alignment horizontal="left" wrapText="1"/>
    </xf>
    <xf numFmtId="0" fontId="3" fillId="0" borderId="37" xfId="0" applyFont="1" applyBorder="1" applyAlignment="1">
      <alignment horizontal="left" wrapText="1"/>
    </xf>
    <xf numFmtId="0" fontId="3" fillId="0" borderId="40" xfId="0" applyFont="1" applyBorder="1" applyAlignment="1">
      <alignment horizontal="left" wrapText="1"/>
    </xf>
    <xf numFmtId="0" fontId="0" fillId="0" borderId="0" xfId="0" applyAlignment="1">
      <alignment horizontal="center" wrapText="1"/>
    </xf>
    <xf numFmtId="0" fontId="3" fillId="13" borderId="29" xfId="0" applyFont="1" applyFill="1" applyBorder="1" applyAlignment="1">
      <alignment wrapText="1"/>
    </xf>
    <xf numFmtId="0" fontId="0" fillId="5" borderId="0" xfId="0" applyFill="1" applyAlignment="1">
      <alignment vertical="center" wrapText="1"/>
    </xf>
    <xf numFmtId="0" fontId="9" fillId="5" borderId="52" xfId="0" applyFont="1" applyFill="1" applyBorder="1" applyAlignment="1">
      <alignment horizontal="center"/>
    </xf>
    <xf numFmtId="0" fontId="10" fillId="5" borderId="33" xfId="0" applyFont="1" applyFill="1" applyBorder="1" applyAlignment="1">
      <alignment horizontal="center"/>
    </xf>
    <xf numFmtId="0" fontId="9" fillId="5" borderId="33" xfId="0" applyFont="1" applyFill="1" applyBorder="1" applyAlignment="1">
      <alignment horizontal="center"/>
    </xf>
    <xf numFmtId="0" fontId="10" fillId="3" borderId="33" xfId="0" applyFont="1" applyFill="1" applyBorder="1" applyAlignment="1">
      <alignment horizontal="center"/>
    </xf>
    <xf numFmtId="0" fontId="9" fillId="5" borderId="38" xfId="0" applyFont="1" applyFill="1" applyBorder="1" applyAlignment="1">
      <alignment horizontal="center"/>
    </xf>
    <xf numFmtId="0" fontId="23" fillId="0" borderId="35" xfId="0" applyFont="1" applyBorder="1" applyAlignment="1">
      <alignment horizontal="center"/>
    </xf>
    <xf numFmtId="0" fontId="23" fillId="0" borderId="38" xfId="0" applyFont="1" applyBorder="1" applyAlignment="1">
      <alignment horizontal="center"/>
    </xf>
    <xf numFmtId="0" fontId="23" fillId="0" borderId="33" xfId="0" applyFont="1" applyBorder="1" applyAlignment="1">
      <alignment horizontal="center"/>
    </xf>
    <xf numFmtId="0" fontId="10" fillId="3" borderId="62" xfId="0" applyFont="1" applyFill="1" applyBorder="1" applyAlignment="1">
      <alignment horizontal="center"/>
    </xf>
    <xf numFmtId="0" fontId="10" fillId="3" borderId="52" xfId="0" applyFont="1" applyFill="1" applyBorder="1" applyAlignment="1">
      <alignment horizontal="center"/>
    </xf>
    <xf numFmtId="0" fontId="9" fillId="0" borderId="32" xfId="0" applyFont="1" applyBorder="1" applyAlignment="1">
      <alignment horizontal="center"/>
    </xf>
    <xf numFmtId="0" fontId="9" fillId="3" borderId="52" xfId="0" applyFont="1" applyFill="1" applyBorder="1" applyAlignment="1">
      <alignment horizontal="center"/>
    </xf>
    <xf numFmtId="0" fontId="9" fillId="3" borderId="33" xfId="0" applyFont="1" applyFill="1" applyBorder="1" applyAlignment="1">
      <alignment horizontal="center"/>
    </xf>
    <xf numFmtId="0" fontId="3" fillId="5" borderId="33" xfId="2" applyFont="1" applyFill="1" applyBorder="1" applyAlignment="1">
      <alignment horizontal="center" wrapText="1"/>
    </xf>
    <xf numFmtId="0" fontId="9" fillId="0" borderId="33" xfId="0" applyFont="1" applyBorder="1" applyAlignment="1">
      <alignment horizontal="center"/>
    </xf>
    <xf numFmtId="0" fontId="12" fillId="5" borderId="33" xfId="0" applyFont="1" applyFill="1" applyBorder="1" applyAlignment="1">
      <alignment horizontal="center"/>
    </xf>
    <xf numFmtId="0" fontId="0" fillId="5" borderId="52" xfId="0" applyFill="1" applyBorder="1" applyAlignment="1">
      <alignment horizontal="center" wrapText="1"/>
    </xf>
    <xf numFmtId="0" fontId="0" fillId="5" borderId="33" xfId="0" applyFill="1" applyBorder="1" applyAlignment="1">
      <alignment horizontal="center" wrapText="1"/>
    </xf>
    <xf numFmtId="0" fontId="6" fillId="5" borderId="33" xfId="0" applyFont="1" applyFill="1" applyBorder="1" applyAlignment="1">
      <alignment horizontal="center"/>
    </xf>
    <xf numFmtId="0" fontId="3" fillId="0" borderId="79" xfId="0" applyFont="1" applyBorder="1" applyAlignment="1">
      <alignment horizontal="center" wrapText="1"/>
    </xf>
    <xf numFmtId="0" fontId="3" fillId="0" borderId="30" xfId="0" applyFont="1" applyBorder="1" applyAlignment="1">
      <alignment horizontal="center" wrapText="1"/>
    </xf>
    <xf numFmtId="0" fontId="3" fillId="0" borderId="29" xfId="0" applyFont="1" applyBorder="1" applyAlignment="1">
      <alignment horizontal="center" wrapText="1"/>
    </xf>
    <xf numFmtId="0" fontId="3" fillId="0" borderId="37" xfId="0" applyFont="1" applyBorder="1" applyAlignment="1">
      <alignment horizontal="center" wrapText="1"/>
    </xf>
    <xf numFmtId="0" fontId="3" fillId="0" borderId="40" xfId="0" applyFont="1" applyBorder="1" applyAlignment="1">
      <alignment horizontal="center" wrapText="1"/>
    </xf>
    <xf numFmtId="0" fontId="3" fillId="0" borderId="19" xfId="0" applyFont="1" applyBorder="1" applyAlignment="1">
      <alignment horizontal="center" wrapText="1"/>
    </xf>
    <xf numFmtId="0" fontId="3" fillId="0" borderId="52" xfId="0" applyFont="1" applyBorder="1" applyAlignment="1">
      <alignment horizontal="center" wrapText="1"/>
    </xf>
    <xf numFmtId="0" fontId="3" fillId="12" borderId="33" xfId="0" applyFont="1" applyFill="1" applyBorder="1" applyAlignment="1">
      <alignment horizontal="center" wrapText="1"/>
    </xf>
    <xf numFmtId="0" fontId="3" fillId="0" borderId="33" xfId="0" applyFont="1" applyBorder="1" applyAlignment="1">
      <alignment horizontal="center" wrapText="1"/>
    </xf>
    <xf numFmtId="0" fontId="3" fillId="13" borderId="33" xfId="0" applyFont="1" applyFill="1" applyBorder="1" applyAlignment="1">
      <alignment horizontal="center" wrapText="1"/>
    </xf>
    <xf numFmtId="0" fontId="3" fillId="0" borderId="47" xfId="0" applyFont="1" applyBorder="1" applyAlignment="1">
      <alignment horizontal="center" wrapText="1"/>
    </xf>
    <xf numFmtId="0" fontId="2" fillId="0" borderId="4"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6" xfId="0" applyFont="1" applyBorder="1" applyAlignment="1">
      <alignment horizontal="center" wrapText="1"/>
    </xf>
    <xf numFmtId="0" fontId="0" fillId="0" borderId="64" xfId="0" applyBorder="1"/>
    <xf numFmtId="0" fontId="0" fillId="0" borderId="58" xfId="0" applyBorder="1"/>
    <xf numFmtId="0" fontId="0" fillId="12" borderId="63" xfId="0" applyFill="1" applyBorder="1" applyAlignment="1">
      <alignment horizontal="center"/>
    </xf>
    <xf numFmtId="0" fontId="0" fillId="12" borderId="69" xfId="0" applyFill="1" applyBorder="1" applyAlignment="1">
      <alignment horizontal="center"/>
    </xf>
    <xf numFmtId="0" fontId="0" fillId="0" borderId="33" xfId="0" applyBorder="1"/>
    <xf numFmtId="0" fontId="0" fillId="0" borderId="38" xfId="0" applyBorder="1"/>
    <xf numFmtId="0" fontId="0" fillId="12" borderId="38" xfId="0" applyFill="1" applyBorder="1" applyAlignment="1">
      <alignment horizontal="center"/>
    </xf>
    <xf numFmtId="0" fontId="0" fillId="0" borderId="15" xfId="0" applyBorder="1"/>
    <xf numFmtId="0" fontId="0" fillId="0" borderId="43" xfId="0" applyBorder="1"/>
    <xf numFmtId="0" fontId="0" fillId="0" borderId="52" xfId="0" applyBorder="1"/>
    <xf numFmtId="0" fontId="0" fillId="12" borderId="52" xfId="0" applyFill="1" applyBorder="1" applyAlignment="1">
      <alignment horizontal="center"/>
    </xf>
    <xf numFmtId="164" fontId="0" fillId="0" borderId="52" xfId="0" applyNumberFormat="1" applyBorder="1" applyAlignment="1">
      <alignment horizontal="center"/>
    </xf>
    <xf numFmtId="164" fontId="0" fillId="0" borderId="38" xfId="0" applyNumberFormat="1" applyBorder="1" applyAlignment="1">
      <alignment horizontal="center"/>
    </xf>
    <xf numFmtId="164" fontId="0" fillId="0" borderId="33" xfId="0" applyNumberFormat="1" applyBorder="1" applyAlignment="1">
      <alignment horizontal="center"/>
    </xf>
    <xf numFmtId="164" fontId="0" fillId="0" borderId="0" xfId="0" applyNumberFormat="1"/>
    <xf numFmtId="164" fontId="0" fillId="12" borderId="38" xfId="0" applyNumberFormat="1" applyFill="1" applyBorder="1" applyAlignment="1">
      <alignment horizontal="center"/>
    </xf>
    <xf numFmtId="164" fontId="0" fillId="0" borderId="11" xfId="0" applyNumberFormat="1" applyBorder="1" applyAlignment="1">
      <alignment horizontal="center"/>
    </xf>
    <xf numFmtId="0" fontId="24" fillId="5" borderId="0" xfId="0" applyFont="1" applyFill="1" applyAlignment="1">
      <alignment horizontal="center" vertical="center" wrapText="1"/>
    </xf>
    <xf numFmtId="164" fontId="0" fillId="12" borderId="33" xfId="0" applyNumberFormat="1" applyFill="1" applyBorder="1" applyAlignment="1">
      <alignment horizontal="center"/>
    </xf>
    <xf numFmtId="0" fontId="0" fillId="12" borderId="16" xfId="0" applyFill="1" applyBorder="1" applyAlignment="1">
      <alignment horizontal="center"/>
    </xf>
    <xf numFmtId="164" fontId="0" fillId="5" borderId="0" xfId="0" applyNumberFormat="1" applyFill="1" applyAlignment="1">
      <alignment horizontal="center"/>
    </xf>
    <xf numFmtId="164" fontId="1" fillId="5" borderId="0" xfId="1" applyNumberFormat="1" applyFill="1" applyBorder="1" applyAlignment="1">
      <alignment horizontal="center"/>
    </xf>
    <xf numFmtId="0" fontId="0" fillId="0" borderId="32" xfId="0" applyBorder="1"/>
    <xf numFmtId="0" fontId="0" fillId="0" borderId="42" xfId="0" applyBorder="1"/>
    <xf numFmtId="164" fontId="0" fillId="12" borderId="52" xfId="0" applyNumberFormat="1" applyFill="1" applyBorder="1" applyAlignment="1">
      <alignment horizontal="center"/>
    </xf>
    <xf numFmtId="0" fontId="16" fillId="14" borderId="17" xfId="0" applyFont="1" applyFill="1" applyBorder="1" applyAlignment="1">
      <alignment horizontal="center" vertical="center" wrapText="1"/>
    </xf>
    <xf numFmtId="0" fontId="16" fillId="14" borderId="48" xfId="0" applyFont="1" applyFill="1" applyBorder="1" applyAlignment="1">
      <alignment horizontal="center" vertical="center" wrapText="1"/>
    </xf>
    <xf numFmtId="0" fontId="16" fillId="14" borderId="70" xfId="0" applyFont="1" applyFill="1" applyBorder="1" applyAlignment="1">
      <alignment horizontal="center" vertical="center" wrapText="1"/>
    </xf>
    <xf numFmtId="0" fontId="16" fillId="14" borderId="71" xfId="0" applyFont="1" applyFill="1" applyBorder="1" applyAlignment="1">
      <alignment horizontal="center" vertical="center" wrapText="1"/>
    </xf>
    <xf numFmtId="0" fontId="20" fillId="14" borderId="2" xfId="0" applyFont="1" applyFill="1" applyBorder="1" applyAlignment="1">
      <alignment horizontal="center" vertical="center"/>
    </xf>
    <xf numFmtId="0" fontId="20" fillId="14" borderId="3" xfId="0" applyFont="1" applyFill="1" applyBorder="1" applyAlignment="1">
      <alignment horizontal="center" vertical="center"/>
    </xf>
    <xf numFmtId="0" fontId="20" fillId="14" borderId="18" xfId="0" applyFont="1" applyFill="1" applyBorder="1" applyAlignment="1">
      <alignment horizontal="center" vertical="center"/>
    </xf>
    <xf numFmtId="0" fontId="19" fillId="15" borderId="1" xfId="0" applyFont="1" applyFill="1" applyBorder="1" applyAlignment="1">
      <alignment horizontal="left" vertical="center" wrapText="1"/>
    </xf>
    <xf numFmtId="0" fontId="19" fillId="15" borderId="4" xfId="0" applyFont="1" applyFill="1" applyBorder="1" applyAlignment="1">
      <alignment horizontal="left" vertical="center" wrapText="1"/>
    </xf>
    <xf numFmtId="0" fontId="19" fillId="15" borderId="2"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9" fillId="15" borderId="18" xfId="0" applyFont="1" applyFill="1" applyBorder="1" applyAlignment="1">
      <alignment horizontal="center" vertical="center" wrapText="1"/>
    </xf>
    <xf numFmtId="0" fontId="19" fillId="7" borderId="1" xfId="0" applyFont="1" applyFill="1" applyBorder="1" applyAlignment="1">
      <alignment horizontal="left" vertical="top" wrapText="1"/>
    </xf>
    <xf numFmtId="0" fontId="19" fillId="7" borderId="4" xfId="0" applyFont="1" applyFill="1" applyBorder="1" applyAlignment="1">
      <alignment horizontal="left" vertical="top" wrapText="1"/>
    </xf>
    <xf numFmtId="0" fontId="0" fillId="9" borderId="1" xfId="0" applyFill="1" applyBorder="1" applyAlignment="1">
      <alignment horizontal="left" vertical="center" wrapText="1"/>
    </xf>
    <xf numFmtId="0" fontId="0" fillId="9" borderId="4" xfId="0" applyFill="1" applyBorder="1" applyAlignment="1">
      <alignment horizontal="left" vertical="center" wrapText="1"/>
    </xf>
    <xf numFmtId="0" fontId="0" fillId="9" borderId="5" xfId="0" applyFill="1" applyBorder="1" applyAlignment="1">
      <alignment horizontal="left"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8" borderId="1" xfId="0" applyFont="1" applyFill="1" applyBorder="1" applyAlignment="1">
      <alignment horizontal="left" vertical="top" wrapText="1"/>
    </xf>
    <xf numFmtId="0" fontId="19" fillId="8" borderId="4" xfId="0" applyFont="1" applyFill="1" applyBorder="1" applyAlignment="1">
      <alignment horizontal="left" vertical="top" wrapText="1"/>
    </xf>
    <xf numFmtId="0" fontId="19" fillId="8" borderId="2"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18" xfId="0" applyFont="1" applyFill="1" applyBorder="1" applyAlignment="1">
      <alignment horizontal="center" vertical="center" wrapText="1"/>
    </xf>
    <xf numFmtId="0" fontId="19" fillId="19" borderId="1" xfId="0" applyFont="1" applyFill="1" applyBorder="1" applyAlignment="1">
      <alignment horizontal="left" vertical="top" wrapText="1"/>
    </xf>
    <xf numFmtId="0" fontId="19" fillId="19" borderId="4" xfId="0" applyFont="1" applyFill="1" applyBorder="1" applyAlignment="1">
      <alignment horizontal="left" vertical="top" wrapText="1"/>
    </xf>
    <xf numFmtId="0" fontId="19" fillId="19" borderId="1" xfId="0" applyFont="1" applyFill="1" applyBorder="1" applyAlignment="1">
      <alignment horizontal="center" vertical="center" wrapText="1"/>
    </xf>
    <xf numFmtId="0" fontId="19" fillId="19" borderId="4" xfId="0" applyFont="1" applyFill="1" applyBorder="1" applyAlignment="1">
      <alignment horizontal="center" vertical="center" wrapText="1"/>
    </xf>
    <xf numFmtId="0" fontId="19" fillId="19" borderId="5" xfId="0" applyFont="1" applyFill="1" applyBorder="1" applyAlignment="1">
      <alignment horizontal="center" vertical="center" wrapText="1"/>
    </xf>
    <xf numFmtId="0" fontId="2" fillId="14" borderId="18" xfId="0" applyFont="1" applyFill="1" applyBorder="1" applyAlignment="1">
      <alignment horizontal="center" vertical="center"/>
    </xf>
    <xf numFmtId="0" fontId="2" fillId="14" borderId="78" xfId="0" applyFont="1" applyFill="1" applyBorder="1" applyAlignment="1">
      <alignment horizontal="center" vertical="center"/>
    </xf>
    <xf numFmtId="0" fontId="4" fillId="15" borderId="3" xfId="0" applyFont="1" applyFill="1" applyBorder="1" applyAlignment="1">
      <alignment horizontal="center"/>
    </xf>
    <xf numFmtId="0" fontId="4" fillId="15" borderId="18" xfId="0" applyFont="1" applyFill="1" applyBorder="1" applyAlignment="1">
      <alignment horizontal="center"/>
    </xf>
    <xf numFmtId="0" fontId="4" fillId="7" borderId="2" xfId="0" applyFont="1" applyFill="1" applyBorder="1" applyAlignment="1">
      <alignment horizontal="center"/>
    </xf>
    <xf numFmtId="0" fontId="4" fillId="7" borderId="3" xfId="0" applyFont="1" applyFill="1" applyBorder="1" applyAlignment="1">
      <alignment horizontal="center"/>
    </xf>
    <xf numFmtId="0" fontId="4" fillId="7" borderId="18" xfId="0" applyFont="1" applyFill="1" applyBorder="1" applyAlignment="1">
      <alignment horizontal="center"/>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4" borderId="5"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70" xfId="0" applyFont="1" applyFill="1" applyBorder="1" applyAlignment="1">
      <alignment horizontal="center" vertical="center" wrapText="1"/>
    </xf>
    <xf numFmtId="0" fontId="4" fillId="14" borderId="0" xfId="0" applyFont="1" applyFill="1" applyAlignment="1">
      <alignment horizontal="center" vertical="center" wrapText="1"/>
    </xf>
    <xf numFmtId="0" fontId="4" fillId="14" borderId="47" xfId="0" applyFont="1" applyFill="1" applyBorder="1" applyAlignment="1">
      <alignment horizontal="center" vertical="center" wrapText="1"/>
    </xf>
    <xf numFmtId="0" fontId="4" fillId="14" borderId="78"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70" xfId="0" applyFont="1" applyFill="1" applyBorder="1" applyAlignment="1">
      <alignment horizontal="center" vertical="center" wrapText="1"/>
    </xf>
    <xf numFmtId="0" fontId="16" fillId="3" borderId="7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7" xfId="0" applyFont="1" applyFill="1" applyBorder="1" applyAlignment="1">
      <alignment horizontal="center" vertical="center" wrapText="1"/>
    </xf>
    <xf numFmtId="0" fontId="16" fillId="3" borderId="78" xfId="0" applyFont="1" applyFill="1" applyBorder="1" applyAlignment="1">
      <alignment horizontal="center" vertical="center" wrapText="1"/>
    </xf>
    <xf numFmtId="0" fontId="8" fillId="14" borderId="17" xfId="0" applyFont="1" applyFill="1" applyBorder="1" applyAlignment="1">
      <alignment horizontal="center" vertical="center"/>
    </xf>
    <xf numFmtId="0" fontId="8" fillId="14" borderId="71" xfId="0" applyFont="1" applyFill="1" applyBorder="1" applyAlignment="1">
      <alignment horizontal="center" vertical="center"/>
    </xf>
    <xf numFmtId="0" fontId="8" fillId="14" borderId="18" xfId="0" applyFont="1" applyFill="1" applyBorder="1" applyAlignment="1">
      <alignment horizontal="center" vertical="center"/>
    </xf>
    <xf numFmtId="0" fontId="8" fillId="14" borderId="79" xfId="0" applyFont="1" applyFill="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19" borderId="1" xfId="0" applyFont="1" applyFill="1" applyBorder="1" applyAlignment="1">
      <alignment horizontal="center" vertical="center"/>
    </xf>
    <xf numFmtId="0" fontId="8" fillId="19" borderId="4" xfId="0" applyFont="1" applyFill="1" applyBorder="1" applyAlignment="1">
      <alignment horizontal="center" vertical="center"/>
    </xf>
    <xf numFmtId="0" fontId="8" fillId="19" borderId="5" xfId="0" applyFont="1" applyFill="1" applyBorder="1" applyAlignment="1">
      <alignment horizontal="center" vertical="center"/>
    </xf>
    <xf numFmtId="0" fontId="4" fillId="19" borderId="1" xfId="0" applyFont="1" applyFill="1" applyBorder="1" applyAlignment="1">
      <alignment horizontal="center" vertical="center"/>
    </xf>
    <xf numFmtId="0" fontId="4" fillId="19" borderId="4" xfId="0" applyFont="1" applyFill="1" applyBorder="1" applyAlignment="1">
      <alignment horizontal="center" vertical="center"/>
    </xf>
    <xf numFmtId="0" fontId="4" fillId="19" borderId="5" xfId="0" applyFont="1" applyFill="1" applyBorder="1" applyAlignment="1">
      <alignment horizontal="center" vertical="center"/>
    </xf>
    <xf numFmtId="0" fontId="0" fillId="9" borderId="1" xfId="0" applyFill="1" applyBorder="1" applyAlignment="1">
      <alignment horizontal="left" wrapText="1"/>
    </xf>
    <xf numFmtId="0" fontId="0" fillId="9" borderId="4" xfId="0" applyFill="1" applyBorder="1" applyAlignment="1">
      <alignment horizontal="left" wrapText="1"/>
    </xf>
    <xf numFmtId="0" fontId="0" fillId="9" borderId="5" xfId="0" applyFill="1" applyBorder="1" applyAlignment="1">
      <alignment horizontal="left" wrapText="1"/>
    </xf>
    <xf numFmtId="0" fontId="8" fillId="16" borderId="51" xfId="0" applyFont="1" applyFill="1" applyBorder="1" applyAlignment="1">
      <alignment horizontal="center" vertical="center"/>
    </xf>
    <xf numFmtId="0" fontId="8" fillId="16" borderId="26" xfId="0" applyFont="1" applyFill="1" applyBorder="1" applyAlignment="1">
      <alignment horizontal="center" vertical="center"/>
    </xf>
    <xf numFmtId="0" fontId="8" fillId="16" borderId="27" xfId="0" applyFont="1" applyFill="1" applyBorder="1" applyAlignment="1">
      <alignment horizontal="center" vertical="center"/>
    </xf>
    <xf numFmtId="0" fontId="8" fillId="19" borderId="51" xfId="0" applyFont="1" applyFill="1" applyBorder="1" applyAlignment="1">
      <alignment horizontal="center" vertical="center"/>
    </xf>
    <xf numFmtId="0" fontId="8" fillId="19" borderId="26" xfId="0" applyFont="1" applyFill="1" applyBorder="1" applyAlignment="1">
      <alignment horizontal="center" vertical="center"/>
    </xf>
    <xf numFmtId="0" fontId="8" fillId="19" borderId="27" xfId="0" applyFont="1" applyFill="1" applyBorder="1" applyAlignment="1">
      <alignment horizontal="center" vertical="center"/>
    </xf>
    <xf numFmtId="0" fontId="2" fillId="3" borderId="18" xfId="0" applyFont="1" applyFill="1" applyBorder="1" applyAlignment="1">
      <alignment horizontal="center"/>
    </xf>
    <xf numFmtId="0" fontId="2" fillId="3" borderId="72" xfId="0" applyFont="1" applyFill="1" applyBorder="1" applyAlignment="1">
      <alignment horizontal="center"/>
    </xf>
    <xf numFmtId="0" fontId="8" fillId="14" borderId="3" xfId="0" applyFont="1" applyFill="1" applyBorder="1" applyAlignment="1">
      <alignment horizontal="center" vertical="center"/>
    </xf>
    <xf numFmtId="0" fontId="8" fillId="14" borderId="0" xfId="0" applyFont="1" applyFill="1" applyAlignment="1">
      <alignment horizontal="center" vertical="center"/>
    </xf>
    <xf numFmtId="0" fontId="8" fillId="14" borderId="3" xfId="0" applyFont="1" applyFill="1" applyBorder="1" applyAlignment="1">
      <alignment horizontal="center" vertical="center" wrapText="1"/>
    </xf>
    <xf numFmtId="0" fontId="8" fillId="14" borderId="0" xfId="0" applyFont="1" applyFill="1" applyAlignment="1">
      <alignment horizontal="center" vertical="center" wrapText="1"/>
    </xf>
    <xf numFmtId="0" fontId="8" fillId="3" borderId="4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50"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26" xfId="0" applyFont="1" applyFill="1" applyBorder="1" applyAlignment="1">
      <alignment horizontal="center" vertical="center"/>
    </xf>
    <xf numFmtId="0" fontId="8" fillId="15" borderId="27" xfId="0" applyFont="1" applyFill="1" applyBorder="1" applyAlignment="1">
      <alignment horizontal="center" vertical="center"/>
    </xf>
    <xf numFmtId="0" fontId="8" fillId="7" borderId="51" xfId="0" applyFont="1" applyFill="1" applyBorder="1" applyAlignment="1">
      <alignment horizontal="center" vertical="center"/>
    </xf>
    <xf numFmtId="0" fontId="8" fillId="7" borderId="26" xfId="0" applyFont="1" applyFill="1" applyBorder="1" applyAlignment="1">
      <alignment horizontal="center" vertical="center"/>
    </xf>
    <xf numFmtId="0" fontId="8" fillId="7" borderId="27" xfId="0" applyFont="1" applyFill="1" applyBorder="1" applyAlignment="1">
      <alignment horizontal="center" vertical="center"/>
    </xf>
    <xf numFmtId="0" fontId="4" fillId="14" borderId="18" xfId="0" applyFont="1" applyFill="1" applyBorder="1" applyAlignment="1">
      <alignment horizontal="center" vertical="center" wrapText="1"/>
    </xf>
    <xf numFmtId="0" fontId="4" fillId="14" borderId="72" xfId="0" applyFont="1" applyFill="1" applyBorder="1" applyAlignment="1">
      <alignment horizontal="center" vertical="center" wrapText="1"/>
    </xf>
    <xf numFmtId="0" fontId="4" fillId="14" borderId="79" xfId="0" applyFont="1" applyFill="1" applyBorder="1" applyAlignment="1">
      <alignment horizontal="center" vertical="center" wrapText="1"/>
    </xf>
    <xf numFmtId="0" fontId="4" fillId="16" borderId="2" xfId="0" applyFont="1" applyFill="1" applyBorder="1" applyAlignment="1">
      <alignment horizontal="center"/>
    </xf>
    <xf numFmtId="0" fontId="4" fillId="16" borderId="3" xfId="0" applyFont="1" applyFill="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8" fillId="15" borderId="1" xfId="0" applyFont="1" applyFill="1" applyBorder="1" applyAlignment="1">
      <alignment horizontal="center" vertical="center"/>
    </xf>
    <xf numFmtId="0" fontId="8" fillId="15" borderId="4" xfId="0" applyFont="1" applyFill="1" applyBorder="1" applyAlignment="1">
      <alignment horizontal="center" vertical="center"/>
    </xf>
    <xf numFmtId="0" fontId="8" fillId="15" borderId="5"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16" borderId="1" xfId="0" applyFont="1" applyFill="1" applyBorder="1" applyAlignment="1">
      <alignment horizontal="center" vertical="center"/>
    </xf>
    <xf numFmtId="0" fontId="8" fillId="16" borderId="4" xfId="0" applyFont="1" applyFill="1" applyBorder="1" applyAlignment="1">
      <alignment horizontal="center" vertical="center"/>
    </xf>
    <xf numFmtId="0" fontId="8" fillId="16" borderId="5" xfId="0" applyFont="1" applyFill="1" applyBorder="1" applyAlignment="1">
      <alignment horizontal="center" vertical="center"/>
    </xf>
    <xf numFmtId="0" fontId="4" fillId="8" borderId="1" xfId="0" applyFont="1" applyFill="1" applyBorder="1" applyAlignment="1">
      <alignment horizontal="center"/>
    </xf>
    <xf numFmtId="0" fontId="4" fillId="8" borderId="4" xfId="0" applyFont="1" applyFill="1" applyBorder="1" applyAlignment="1">
      <alignment horizontal="center"/>
    </xf>
    <xf numFmtId="0" fontId="4" fillId="8" borderId="5" xfId="0" applyFont="1" applyFill="1" applyBorder="1" applyAlignment="1">
      <alignment horizontal="center"/>
    </xf>
    <xf numFmtId="0" fontId="2" fillId="6" borderId="18" xfId="0" applyFont="1" applyFill="1" applyBorder="1" applyAlignment="1">
      <alignment horizontal="center" vertical="center"/>
    </xf>
    <xf numFmtId="0" fontId="2" fillId="6" borderId="0" xfId="0" applyFont="1" applyFill="1" applyAlignment="1">
      <alignment horizontal="center" vertical="center"/>
    </xf>
    <xf numFmtId="0" fontId="4" fillId="6" borderId="3" xfId="0" applyFont="1" applyFill="1" applyBorder="1" applyAlignment="1">
      <alignment horizontal="center"/>
    </xf>
    <xf numFmtId="0" fontId="4" fillId="6" borderId="18" xfId="0" applyFont="1" applyFill="1" applyBorder="1" applyAlignment="1">
      <alignment horizontal="center"/>
    </xf>
    <xf numFmtId="0" fontId="18" fillId="3" borderId="17" xfId="0" applyFont="1" applyFill="1" applyBorder="1" applyAlignment="1">
      <alignment horizontal="center"/>
    </xf>
    <xf numFmtId="0" fontId="18" fillId="3" borderId="71" xfId="0" applyFont="1" applyFill="1" applyBorder="1" applyAlignment="1">
      <alignment horizontal="center"/>
    </xf>
    <xf numFmtId="0" fontId="2" fillId="3" borderId="3" xfId="0" applyFont="1" applyFill="1" applyBorder="1" applyAlignment="1">
      <alignment horizontal="center"/>
    </xf>
    <xf numFmtId="0" fontId="2" fillId="3" borderId="78" xfId="0" applyFont="1" applyFill="1" applyBorder="1" applyAlignment="1">
      <alignment horizontal="center"/>
    </xf>
    <xf numFmtId="0" fontId="16" fillId="3" borderId="17" xfId="0" applyFont="1" applyFill="1" applyBorder="1" applyAlignment="1">
      <alignment horizontal="center" vertical="center" wrapText="1"/>
    </xf>
    <xf numFmtId="0" fontId="16" fillId="3" borderId="48" xfId="0" applyFont="1" applyFill="1" applyBorder="1" applyAlignment="1">
      <alignment horizontal="center" vertical="center" wrapText="1"/>
    </xf>
    <xf numFmtId="0" fontId="2" fillId="3" borderId="79" xfId="0" applyFont="1" applyFill="1" applyBorder="1" applyAlignment="1">
      <alignment horizontal="center"/>
    </xf>
    <xf numFmtId="0" fontId="16" fillId="14" borderId="2" xfId="0" applyFont="1" applyFill="1" applyBorder="1" applyAlignment="1">
      <alignment horizontal="center" vertical="center" wrapText="1"/>
    </xf>
    <xf numFmtId="0" fontId="16" fillId="14" borderId="47" xfId="0" applyFont="1" applyFill="1" applyBorder="1" applyAlignment="1">
      <alignment horizontal="center" vertical="center" wrapText="1"/>
    </xf>
    <xf numFmtId="0" fontId="4" fillId="8" borderId="2" xfId="0" applyFont="1" applyFill="1" applyBorder="1" applyAlignment="1">
      <alignment horizontal="center"/>
    </xf>
    <xf numFmtId="0" fontId="4" fillId="8" borderId="3" xfId="0" applyFont="1" applyFill="1" applyBorder="1" applyAlignment="1">
      <alignment horizontal="center"/>
    </xf>
    <xf numFmtId="0" fontId="4" fillId="8" borderId="18" xfId="0" applyFont="1" applyFill="1" applyBorder="1" applyAlignment="1">
      <alignment horizontal="center"/>
    </xf>
    <xf numFmtId="0" fontId="0" fillId="9" borderId="78" xfId="0" applyFill="1" applyBorder="1" applyAlignment="1">
      <alignment horizontal="left" wrapText="1"/>
    </xf>
    <xf numFmtId="0" fontId="0" fillId="9" borderId="79" xfId="0" applyFill="1" applyBorder="1" applyAlignment="1">
      <alignment horizontal="left" wrapText="1"/>
    </xf>
    <xf numFmtId="0" fontId="16" fillId="3" borderId="71" xfId="0" applyFont="1" applyFill="1" applyBorder="1" applyAlignment="1">
      <alignment horizontal="center" vertical="center" wrapText="1"/>
    </xf>
    <xf numFmtId="0" fontId="2" fillId="14" borderId="1" xfId="0" applyFont="1" applyFill="1" applyBorder="1" applyAlignment="1">
      <alignment horizontal="center"/>
    </xf>
    <xf numFmtId="0" fontId="2" fillId="14" borderId="4" xfId="0" applyFont="1" applyFill="1" applyBorder="1" applyAlignment="1">
      <alignment horizontal="center"/>
    </xf>
    <xf numFmtId="0" fontId="2" fillId="14" borderId="5" xfId="0" applyFont="1" applyFill="1" applyBorder="1" applyAlignment="1">
      <alignment horizontal="center"/>
    </xf>
    <xf numFmtId="0" fontId="4" fillId="14" borderId="1" xfId="0" applyFont="1" applyFill="1" applyBorder="1" applyAlignment="1">
      <alignment horizontal="center"/>
    </xf>
    <xf numFmtId="0" fontId="4" fillId="14" borderId="4" xfId="0" applyFont="1" applyFill="1" applyBorder="1" applyAlignment="1">
      <alignment horizontal="center"/>
    </xf>
    <xf numFmtId="0" fontId="4" fillId="14" borderId="5" xfId="0" applyFont="1" applyFill="1" applyBorder="1" applyAlignment="1">
      <alignment horizontal="center"/>
    </xf>
    <xf numFmtId="0" fontId="4" fillId="6" borderId="1" xfId="0" applyFont="1"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4" fillId="7" borderId="1" xfId="0" applyFont="1" applyFill="1" applyBorder="1" applyAlignment="1">
      <alignment horizontal="center"/>
    </xf>
    <xf numFmtId="0" fontId="4" fillId="7" borderId="4" xfId="0" applyFont="1" applyFill="1" applyBorder="1" applyAlignment="1">
      <alignment horizontal="center"/>
    </xf>
    <xf numFmtId="0" fontId="4" fillId="7" borderId="5" xfId="0" applyFont="1" applyFill="1" applyBorder="1" applyAlignment="1">
      <alignment horizontal="center"/>
    </xf>
    <xf numFmtId="0" fontId="2" fillId="3" borderId="2" xfId="0" applyFont="1" applyFill="1" applyBorder="1" applyAlignment="1">
      <alignment horizontal="center"/>
    </xf>
    <xf numFmtId="0" fontId="2" fillId="3" borderId="47" xfId="0" applyFont="1" applyFill="1" applyBorder="1" applyAlignment="1">
      <alignment horizontal="center"/>
    </xf>
    <xf numFmtId="0" fontId="2" fillId="3" borderId="17" xfId="0" applyFont="1" applyFill="1" applyBorder="1" applyAlignment="1">
      <alignment horizontal="center"/>
    </xf>
    <xf numFmtId="0" fontId="2" fillId="3" borderId="71" xfId="0" applyFont="1" applyFill="1" applyBorder="1" applyAlignment="1">
      <alignment horizont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14" borderId="70" xfId="0" applyFont="1" applyFill="1" applyBorder="1" applyAlignment="1">
      <alignment horizontal="center" vertical="center"/>
    </xf>
    <xf numFmtId="0" fontId="4" fillId="14" borderId="0" xfId="0" applyFont="1" applyFill="1" applyAlignment="1">
      <alignment horizontal="center" vertical="center"/>
    </xf>
    <xf numFmtId="0" fontId="4" fillId="14" borderId="72" xfId="0" applyFont="1" applyFill="1" applyBorder="1" applyAlignment="1">
      <alignment horizontal="center" vertical="center"/>
    </xf>
    <xf numFmtId="0" fontId="4" fillId="14" borderId="47" xfId="0" applyFont="1" applyFill="1" applyBorder="1" applyAlignment="1">
      <alignment horizontal="center" vertical="center"/>
    </xf>
    <xf numFmtId="0" fontId="4" fillId="14" borderId="79" xfId="0" applyFont="1" applyFill="1" applyBorder="1" applyAlignment="1">
      <alignment horizontal="center" vertical="center"/>
    </xf>
    <xf numFmtId="0" fontId="17" fillId="3" borderId="17"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7" fillId="3" borderId="71" xfId="0" applyFont="1" applyFill="1" applyBorder="1" applyAlignment="1">
      <alignment horizontal="center" vertical="center" wrapText="1"/>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cellXfs>
  <cellStyles count="3">
    <cellStyle name="Bad" xfId="1" builtinId="27"/>
    <cellStyle name="Normal" xfId="0" builtinId="0"/>
    <cellStyle name="Normal 2" xfId="2" xr:uid="{328EAB5C-F9B8-4498-AAF5-DC33027DFD74}"/>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7B1FC"/>
      <color rgb="FFC23636"/>
      <color rgb="FFC199E0"/>
      <color rgb="FFD08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10.xml.rels><?xml version="1.0" encoding="UTF-8" standalone="yes"?>
<Relationships xmlns="http://schemas.openxmlformats.org/package/2006/relationships"><Relationship Id="rId3" Type="http://schemas.openxmlformats.org/officeDocument/2006/relationships/image" Target="../media/image41.tmp"/><Relationship Id="rId2" Type="http://schemas.openxmlformats.org/officeDocument/2006/relationships/image" Target="../media/image40.tmp"/><Relationship Id="rId1" Type="http://schemas.openxmlformats.org/officeDocument/2006/relationships/image" Target="../media/image39.tmp"/></Relationships>
</file>

<file path=xl/drawings/_rels/drawing11.xml.rels><?xml version="1.0" encoding="UTF-8" standalone="yes"?>
<Relationships xmlns="http://schemas.openxmlformats.org/package/2006/relationships"><Relationship Id="rId3" Type="http://schemas.openxmlformats.org/officeDocument/2006/relationships/image" Target="../media/image44.tmp"/><Relationship Id="rId2" Type="http://schemas.openxmlformats.org/officeDocument/2006/relationships/image" Target="../media/image43.tmp"/><Relationship Id="rId1" Type="http://schemas.openxmlformats.org/officeDocument/2006/relationships/image" Target="../media/image42.tmp"/></Relationships>
</file>

<file path=xl/drawings/_rels/drawing12.xml.rels><?xml version="1.0" encoding="UTF-8" standalone="yes"?>
<Relationships xmlns="http://schemas.openxmlformats.org/package/2006/relationships"><Relationship Id="rId3" Type="http://schemas.openxmlformats.org/officeDocument/2006/relationships/image" Target="../media/image47.tmp"/><Relationship Id="rId2" Type="http://schemas.openxmlformats.org/officeDocument/2006/relationships/image" Target="../media/image46.tmp"/><Relationship Id="rId1" Type="http://schemas.openxmlformats.org/officeDocument/2006/relationships/image" Target="../media/image45.tmp"/></Relationships>
</file>

<file path=xl/drawings/_rels/drawing13.xml.rels><?xml version="1.0" encoding="UTF-8" standalone="yes"?>
<Relationships xmlns="http://schemas.openxmlformats.org/package/2006/relationships"><Relationship Id="rId3" Type="http://schemas.openxmlformats.org/officeDocument/2006/relationships/image" Target="../media/image50.tmp"/><Relationship Id="rId2" Type="http://schemas.openxmlformats.org/officeDocument/2006/relationships/image" Target="../media/image49.tmp"/><Relationship Id="rId1" Type="http://schemas.openxmlformats.org/officeDocument/2006/relationships/image" Target="../media/image48.tmp"/></Relationships>
</file>

<file path=xl/drawings/_rels/drawing2.xml.rels><?xml version="1.0" encoding="UTF-8" standalone="yes"?>
<Relationships xmlns="http://schemas.openxmlformats.org/package/2006/relationships"><Relationship Id="rId3" Type="http://schemas.openxmlformats.org/officeDocument/2006/relationships/image" Target="../media/image5.tmp"/><Relationship Id="rId2" Type="http://schemas.openxmlformats.org/officeDocument/2006/relationships/image" Target="../media/image4.tmp"/><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8" Type="http://schemas.openxmlformats.org/officeDocument/2006/relationships/image" Target="../media/image13.tmp"/><Relationship Id="rId3" Type="http://schemas.openxmlformats.org/officeDocument/2006/relationships/image" Target="../media/image8.tmp"/><Relationship Id="rId7" Type="http://schemas.openxmlformats.org/officeDocument/2006/relationships/image" Target="../media/image12.tmp"/><Relationship Id="rId12" Type="http://schemas.openxmlformats.org/officeDocument/2006/relationships/image" Target="../media/image17.tmp"/><Relationship Id="rId2" Type="http://schemas.openxmlformats.org/officeDocument/2006/relationships/image" Target="../media/image7.tmp"/><Relationship Id="rId1" Type="http://schemas.openxmlformats.org/officeDocument/2006/relationships/image" Target="../media/image6.tmp"/><Relationship Id="rId6" Type="http://schemas.openxmlformats.org/officeDocument/2006/relationships/image" Target="../media/image11.tmp"/><Relationship Id="rId11" Type="http://schemas.openxmlformats.org/officeDocument/2006/relationships/image" Target="../media/image16.tmp"/><Relationship Id="rId5" Type="http://schemas.openxmlformats.org/officeDocument/2006/relationships/image" Target="../media/image10.tmp"/><Relationship Id="rId10" Type="http://schemas.openxmlformats.org/officeDocument/2006/relationships/image" Target="../media/image15.tmp"/><Relationship Id="rId4" Type="http://schemas.openxmlformats.org/officeDocument/2006/relationships/image" Target="../media/image9.tmp"/><Relationship Id="rId9" Type="http://schemas.openxmlformats.org/officeDocument/2006/relationships/image" Target="../media/image14.tmp"/></Relationships>
</file>

<file path=xl/drawings/_rels/drawing4.xml.rels><?xml version="1.0" encoding="UTF-8" standalone="yes"?>
<Relationships xmlns="http://schemas.openxmlformats.org/package/2006/relationships"><Relationship Id="rId3" Type="http://schemas.openxmlformats.org/officeDocument/2006/relationships/image" Target="../media/image20.tmp"/><Relationship Id="rId2" Type="http://schemas.openxmlformats.org/officeDocument/2006/relationships/image" Target="../media/image19.tmp"/><Relationship Id="rId1" Type="http://schemas.openxmlformats.org/officeDocument/2006/relationships/image" Target="../media/image18.tmp"/><Relationship Id="rId6" Type="http://schemas.openxmlformats.org/officeDocument/2006/relationships/image" Target="../media/image23.tmp"/><Relationship Id="rId5" Type="http://schemas.openxmlformats.org/officeDocument/2006/relationships/image" Target="../media/image22.tmp"/><Relationship Id="rId4" Type="http://schemas.openxmlformats.org/officeDocument/2006/relationships/image" Target="../media/image21.tmp"/></Relationships>
</file>

<file path=xl/drawings/_rels/drawing5.xml.rels><?xml version="1.0" encoding="UTF-8" standalone="yes"?>
<Relationships xmlns="http://schemas.openxmlformats.org/package/2006/relationships"><Relationship Id="rId3" Type="http://schemas.openxmlformats.org/officeDocument/2006/relationships/image" Target="../media/image26.tmp"/><Relationship Id="rId2" Type="http://schemas.openxmlformats.org/officeDocument/2006/relationships/image" Target="../media/image25.tmp"/><Relationship Id="rId1" Type="http://schemas.openxmlformats.org/officeDocument/2006/relationships/image" Target="../media/image24.tmp"/></Relationships>
</file>

<file path=xl/drawings/_rels/drawing6.xml.rels><?xml version="1.0" encoding="UTF-8" standalone="yes"?>
<Relationships xmlns="http://schemas.openxmlformats.org/package/2006/relationships"><Relationship Id="rId3" Type="http://schemas.openxmlformats.org/officeDocument/2006/relationships/image" Target="../media/image29.tmp"/><Relationship Id="rId2" Type="http://schemas.openxmlformats.org/officeDocument/2006/relationships/image" Target="../media/image28.tmp"/><Relationship Id="rId1" Type="http://schemas.openxmlformats.org/officeDocument/2006/relationships/image" Target="../media/image27.tmp"/></Relationships>
</file>

<file path=xl/drawings/_rels/drawing7.xml.rels><?xml version="1.0" encoding="UTF-8" standalone="yes"?>
<Relationships xmlns="http://schemas.openxmlformats.org/package/2006/relationships"><Relationship Id="rId3" Type="http://schemas.openxmlformats.org/officeDocument/2006/relationships/image" Target="../media/image32.tmp"/><Relationship Id="rId2" Type="http://schemas.openxmlformats.org/officeDocument/2006/relationships/image" Target="../media/image31.tmp"/><Relationship Id="rId1" Type="http://schemas.openxmlformats.org/officeDocument/2006/relationships/image" Target="../media/image30.tmp"/></Relationships>
</file>

<file path=xl/drawings/_rels/drawing8.xml.rels><?xml version="1.0" encoding="UTF-8" standalone="yes"?>
<Relationships xmlns="http://schemas.openxmlformats.org/package/2006/relationships"><Relationship Id="rId3" Type="http://schemas.openxmlformats.org/officeDocument/2006/relationships/image" Target="../media/image35.tmp"/><Relationship Id="rId2" Type="http://schemas.openxmlformats.org/officeDocument/2006/relationships/image" Target="../media/image34.tmp"/><Relationship Id="rId1" Type="http://schemas.openxmlformats.org/officeDocument/2006/relationships/image" Target="../media/image33.tmp"/></Relationships>
</file>

<file path=xl/drawings/_rels/drawing9.xml.rels><?xml version="1.0" encoding="UTF-8" standalone="yes"?>
<Relationships xmlns="http://schemas.openxmlformats.org/package/2006/relationships"><Relationship Id="rId3" Type="http://schemas.openxmlformats.org/officeDocument/2006/relationships/image" Target="../media/image38.tmp"/><Relationship Id="rId2" Type="http://schemas.openxmlformats.org/officeDocument/2006/relationships/image" Target="../media/image37.tmp"/><Relationship Id="rId1" Type="http://schemas.openxmlformats.org/officeDocument/2006/relationships/image" Target="../media/image36.tmp"/></Relationships>
</file>

<file path=xl/drawings/drawing1.xml><?xml version="1.0" encoding="utf-8"?>
<xdr:wsDr xmlns:xdr="http://schemas.openxmlformats.org/drawingml/2006/spreadsheetDrawing" xmlns:a="http://schemas.openxmlformats.org/drawingml/2006/main">
  <xdr:twoCellAnchor editAs="oneCell">
    <xdr:from>
      <xdr:col>12</xdr:col>
      <xdr:colOff>542925</xdr:colOff>
      <xdr:row>22</xdr:row>
      <xdr:rowOff>552450</xdr:rowOff>
    </xdr:from>
    <xdr:to>
      <xdr:col>21</xdr:col>
      <xdr:colOff>555594</xdr:colOff>
      <xdr:row>30</xdr:row>
      <xdr:rowOff>50570</xdr:rowOff>
    </xdr:to>
    <xdr:pic>
      <xdr:nvPicPr>
        <xdr:cNvPr id="2" name="Picture 1">
          <a:extLst>
            <a:ext uri="{FF2B5EF4-FFF2-40B4-BE49-F238E27FC236}">
              <a16:creationId xmlns:a16="http://schemas.microsoft.com/office/drawing/2014/main" id="{B1CFEBC6-D3C0-0AA8-7CDE-D92E6E3FAA19}"/>
            </a:ext>
            <a:ext uri="{147F2762-F138-4A5C-976F-8EAC2B608ADB}">
              <a16:predDERef xmlns:a16="http://schemas.microsoft.com/office/drawing/2014/main" pred="{C979FF3C-84F5-4C0D-8E23-C5E21BBE1FE6}"/>
            </a:ext>
          </a:extLst>
        </xdr:cNvPr>
        <xdr:cNvPicPr>
          <a:picLocks noChangeAspect="1"/>
        </xdr:cNvPicPr>
      </xdr:nvPicPr>
      <xdr:blipFill>
        <a:blip xmlns:r="http://schemas.openxmlformats.org/officeDocument/2006/relationships" r:embed="rId1"/>
        <a:stretch>
          <a:fillRect/>
        </a:stretch>
      </xdr:blipFill>
      <xdr:spPr>
        <a:xfrm>
          <a:off x="11630025" y="12344400"/>
          <a:ext cx="5499069" cy="3212870"/>
        </a:xfrm>
        <a:prstGeom prst="rect">
          <a:avLst/>
        </a:prstGeom>
      </xdr:spPr>
    </xdr:pic>
    <xdr:clientData/>
  </xdr:twoCellAnchor>
  <xdr:twoCellAnchor editAs="oneCell">
    <xdr:from>
      <xdr:col>12</xdr:col>
      <xdr:colOff>438150</xdr:colOff>
      <xdr:row>8</xdr:row>
      <xdr:rowOff>1533525</xdr:rowOff>
    </xdr:from>
    <xdr:to>
      <xdr:col>21</xdr:col>
      <xdr:colOff>450819</xdr:colOff>
      <xdr:row>20</xdr:row>
      <xdr:rowOff>250595</xdr:rowOff>
    </xdr:to>
    <xdr:pic>
      <xdr:nvPicPr>
        <xdr:cNvPr id="4" name="Picture 3">
          <a:extLst>
            <a:ext uri="{FF2B5EF4-FFF2-40B4-BE49-F238E27FC236}">
              <a16:creationId xmlns:a16="http://schemas.microsoft.com/office/drawing/2014/main" id="{2FEE43CB-866C-BA2A-4081-2A2B6677E729}"/>
            </a:ext>
            <a:ext uri="{147F2762-F138-4A5C-976F-8EAC2B608ADB}">
              <a16:predDERef xmlns:a16="http://schemas.microsoft.com/office/drawing/2014/main" pred="{B1CFEBC6-D3C0-0AA8-7CDE-D92E6E3FAA19}"/>
            </a:ext>
          </a:extLst>
        </xdr:cNvPr>
        <xdr:cNvPicPr>
          <a:picLocks noChangeAspect="1"/>
        </xdr:cNvPicPr>
      </xdr:nvPicPr>
      <xdr:blipFill>
        <a:blip xmlns:r="http://schemas.openxmlformats.org/officeDocument/2006/relationships" r:embed="rId2"/>
        <a:stretch>
          <a:fillRect/>
        </a:stretch>
      </xdr:blipFill>
      <xdr:spPr>
        <a:xfrm>
          <a:off x="11525250" y="8096250"/>
          <a:ext cx="5499069" cy="3212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571500</xdr:colOff>
      <xdr:row>46</xdr:row>
      <xdr:rowOff>19050</xdr:rowOff>
    </xdr:from>
    <xdr:to>
      <xdr:col>4</xdr:col>
      <xdr:colOff>908019</xdr:colOff>
      <xdr:row>62</xdr:row>
      <xdr:rowOff>183920</xdr:rowOff>
    </xdr:to>
    <xdr:pic>
      <xdr:nvPicPr>
        <xdr:cNvPr id="4" name="Picture 3">
          <a:extLst>
            <a:ext uri="{FF2B5EF4-FFF2-40B4-BE49-F238E27FC236}">
              <a16:creationId xmlns:a16="http://schemas.microsoft.com/office/drawing/2014/main" id="{0F816287-1C62-AAB4-5F51-A1CFB9FB05E2}"/>
            </a:ext>
          </a:extLst>
        </xdr:cNvPr>
        <xdr:cNvPicPr>
          <a:picLocks noChangeAspect="1"/>
        </xdr:cNvPicPr>
      </xdr:nvPicPr>
      <xdr:blipFill>
        <a:blip xmlns:r="http://schemas.openxmlformats.org/officeDocument/2006/relationships" r:embed="rId1"/>
        <a:stretch>
          <a:fillRect/>
        </a:stretch>
      </xdr:blipFill>
      <xdr:spPr>
        <a:xfrm>
          <a:off x="571500" y="12992100"/>
          <a:ext cx="5499069" cy="3212870"/>
        </a:xfrm>
        <a:prstGeom prst="rect">
          <a:avLst/>
        </a:prstGeom>
      </xdr:spPr>
    </xdr:pic>
    <xdr:clientData/>
  </xdr:twoCellAnchor>
  <xdr:twoCellAnchor editAs="oneCell">
    <xdr:from>
      <xdr:col>5</xdr:col>
      <xdr:colOff>0</xdr:colOff>
      <xdr:row>45</xdr:row>
      <xdr:rowOff>161925</xdr:rowOff>
    </xdr:from>
    <xdr:to>
      <xdr:col>13</xdr:col>
      <xdr:colOff>384144</xdr:colOff>
      <xdr:row>62</xdr:row>
      <xdr:rowOff>136295</xdr:rowOff>
    </xdr:to>
    <xdr:pic>
      <xdr:nvPicPr>
        <xdr:cNvPr id="2" name="Picture 1">
          <a:extLst>
            <a:ext uri="{FF2B5EF4-FFF2-40B4-BE49-F238E27FC236}">
              <a16:creationId xmlns:a16="http://schemas.microsoft.com/office/drawing/2014/main" id="{0FC9F7B8-C0D0-2167-A03F-A37DA8E10576}"/>
            </a:ext>
            <a:ext uri="{147F2762-F138-4A5C-976F-8EAC2B608ADB}">
              <a16:predDERef xmlns:a16="http://schemas.microsoft.com/office/drawing/2014/main" pred="{0F816287-1C62-AAB4-5F51-A1CFB9FB05E2}"/>
            </a:ext>
          </a:extLst>
        </xdr:cNvPr>
        <xdr:cNvPicPr>
          <a:picLocks noChangeAspect="1"/>
        </xdr:cNvPicPr>
      </xdr:nvPicPr>
      <xdr:blipFill>
        <a:blip xmlns:r="http://schemas.openxmlformats.org/officeDocument/2006/relationships" r:embed="rId2"/>
        <a:stretch>
          <a:fillRect/>
        </a:stretch>
      </xdr:blipFill>
      <xdr:spPr>
        <a:xfrm>
          <a:off x="6372225" y="12944475"/>
          <a:ext cx="5499069" cy="3212870"/>
        </a:xfrm>
        <a:prstGeom prst="rect">
          <a:avLst/>
        </a:prstGeom>
      </xdr:spPr>
    </xdr:pic>
    <xdr:clientData/>
  </xdr:twoCellAnchor>
  <xdr:twoCellAnchor editAs="oneCell">
    <xdr:from>
      <xdr:col>3</xdr:col>
      <xdr:colOff>276225</xdr:colOff>
      <xdr:row>63</xdr:row>
      <xdr:rowOff>123825</xdr:rowOff>
    </xdr:from>
    <xdr:to>
      <xdr:col>8</xdr:col>
      <xdr:colOff>593694</xdr:colOff>
      <xdr:row>80</xdr:row>
      <xdr:rowOff>98195</xdr:rowOff>
    </xdr:to>
    <xdr:pic>
      <xdr:nvPicPr>
        <xdr:cNvPr id="3" name="Picture 2">
          <a:extLst>
            <a:ext uri="{FF2B5EF4-FFF2-40B4-BE49-F238E27FC236}">
              <a16:creationId xmlns:a16="http://schemas.microsoft.com/office/drawing/2014/main" id="{848E9976-744F-91A4-40F8-D8D0803E5437}"/>
            </a:ext>
            <a:ext uri="{147F2762-F138-4A5C-976F-8EAC2B608ADB}">
              <a16:predDERef xmlns:a16="http://schemas.microsoft.com/office/drawing/2014/main" pred="{0FC9F7B8-C0D0-2167-A03F-A37DA8E10576}"/>
            </a:ext>
          </a:extLst>
        </xdr:cNvPr>
        <xdr:cNvPicPr>
          <a:picLocks noChangeAspect="1"/>
        </xdr:cNvPicPr>
      </xdr:nvPicPr>
      <xdr:blipFill>
        <a:blip xmlns:r="http://schemas.openxmlformats.org/officeDocument/2006/relationships" r:embed="rId3"/>
        <a:stretch>
          <a:fillRect/>
        </a:stretch>
      </xdr:blipFill>
      <xdr:spPr>
        <a:xfrm>
          <a:off x="3533775" y="16335375"/>
          <a:ext cx="5499069" cy="32128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847725</xdr:colOff>
      <xdr:row>44</xdr:row>
      <xdr:rowOff>28575</xdr:rowOff>
    </xdr:from>
    <xdr:to>
      <xdr:col>6</xdr:col>
      <xdr:colOff>212694</xdr:colOff>
      <xdr:row>61</xdr:row>
      <xdr:rowOff>2945</xdr:rowOff>
    </xdr:to>
    <xdr:pic>
      <xdr:nvPicPr>
        <xdr:cNvPr id="3" name="Picture 2">
          <a:extLst>
            <a:ext uri="{FF2B5EF4-FFF2-40B4-BE49-F238E27FC236}">
              <a16:creationId xmlns:a16="http://schemas.microsoft.com/office/drawing/2014/main" id="{6FD7D70A-8114-C79F-4DAB-EE41E310DA51}"/>
            </a:ext>
          </a:extLst>
        </xdr:cNvPr>
        <xdr:cNvPicPr>
          <a:picLocks noChangeAspect="1"/>
        </xdr:cNvPicPr>
      </xdr:nvPicPr>
      <xdr:blipFill>
        <a:blip xmlns:r="http://schemas.openxmlformats.org/officeDocument/2006/relationships" r:embed="rId1"/>
        <a:stretch>
          <a:fillRect/>
        </a:stretch>
      </xdr:blipFill>
      <xdr:spPr>
        <a:xfrm>
          <a:off x="1885950" y="13058775"/>
          <a:ext cx="5499069" cy="3212870"/>
        </a:xfrm>
        <a:prstGeom prst="rect">
          <a:avLst/>
        </a:prstGeom>
      </xdr:spPr>
    </xdr:pic>
    <xdr:clientData/>
  </xdr:twoCellAnchor>
  <xdr:twoCellAnchor editAs="oneCell">
    <xdr:from>
      <xdr:col>6</xdr:col>
      <xdr:colOff>485775</xdr:colOff>
      <xdr:row>43</xdr:row>
      <xdr:rowOff>180975</xdr:rowOff>
    </xdr:from>
    <xdr:to>
      <xdr:col>15</xdr:col>
      <xdr:colOff>365094</xdr:colOff>
      <xdr:row>60</xdr:row>
      <xdr:rowOff>155345</xdr:rowOff>
    </xdr:to>
    <xdr:pic>
      <xdr:nvPicPr>
        <xdr:cNvPr id="2" name="Picture 1">
          <a:extLst>
            <a:ext uri="{FF2B5EF4-FFF2-40B4-BE49-F238E27FC236}">
              <a16:creationId xmlns:a16="http://schemas.microsoft.com/office/drawing/2014/main" id="{AD199E54-9259-245B-8928-6EC6D939B1B3}"/>
            </a:ext>
            <a:ext uri="{147F2762-F138-4A5C-976F-8EAC2B608ADB}">
              <a16:predDERef xmlns:a16="http://schemas.microsoft.com/office/drawing/2014/main" pred="{6FD7D70A-8114-C79F-4DAB-EE41E310DA51}"/>
            </a:ext>
          </a:extLst>
        </xdr:cNvPr>
        <xdr:cNvPicPr>
          <a:picLocks noChangeAspect="1"/>
        </xdr:cNvPicPr>
      </xdr:nvPicPr>
      <xdr:blipFill>
        <a:blip xmlns:r="http://schemas.openxmlformats.org/officeDocument/2006/relationships" r:embed="rId2"/>
        <a:stretch>
          <a:fillRect/>
        </a:stretch>
      </xdr:blipFill>
      <xdr:spPr>
        <a:xfrm>
          <a:off x="7658100" y="13020675"/>
          <a:ext cx="5499069" cy="3212870"/>
        </a:xfrm>
        <a:prstGeom prst="rect">
          <a:avLst/>
        </a:prstGeom>
      </xdr:spPr>
    </xdr:pic>
    <xdr:clientData/>
  </xdr:twoCellAnchor>
  <xdr:twoCellAnchor editAs="oneCell">
    <xdr:from>
      <xdr:col>4</xdr:col>
      <xdr:colOff>228600</xdr:colOff>
      <xdr:row>61</xdr:row>
      <xdr:rowOff>152400</xdr:rowOff>
    </xdr:from>
    <xdr:to>
      <xdr:col>10</xdr:col>
      <xdr:colOff>536544</xdr:colOff>
      <xdr:row>78</xdr:row>
      <xdr:rowOff>126770</xdr:rowOff>
    </xdr:to>
    <xdr:pic>
      <xdr:nvPicPr>
        <xdr:cNvPr id="4" name="Picture 3">
          <a:extLst>
            <a:ext uri="{FF2B5EF4-FFF2-40B4-BE49-F238E27FC236}">
              <a16:creationId xmlns:a16="http://schemas.microsoft.com/office/drawing/2014/main" id="{3ED523CD-38EE-4913-ECFB-CD519F0AC19B}"/>
            </a:ext>
            <a:ext uri="{147F2762-F138-4A5C-976F-8EAC2B608ADB}">
              <a16:predDERef xmlns:a16="http://schemas.microsoft.com/office/drawing/2014/main" pred="{AD199E54-9259-245B-8928-6EC6D939B1B3}"/>
            </a:ext>
          </a:extLst>
        </xdr:cNvPr>
        <xdr:cNvPicPr>
          <a:picLocks noChangeAspect="1"/>
        </xdr:cNvPicPr>
      </xdr:nvPicPr>
      <xdr:blipFill>
        <a:blip xmlns:r="http://schemas.openxmlformats.org/officeDocument/2006/relationships" r:embed="rId3"/>
        <a:stretch>
          <a:fillRect/>
        </a:stretch>
      </xdr:blipFill>
      <xdr:spPr>
        <a:xfrm>
          <a:off x="4781550" y="16421100"/>
          <a:ext cx="5499069" cy="32128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590550</xdr:colOff>
      <xdr:row>48</xdr:row>
      <xdr:rowOff>123825</xdr:rowOff>
    </xdr:from>
    <xdr:to>
      <xdr:col>4</xdr:col>
      <xdr:colOff>898494</xdr:colOff>
      <xdr:row>65</xdr:row>
      <xdr:rowOff>98195</xdr:rowOff>
    </xdr:to>
    <xdr:pic>
      <xdr:nvPicPr>
        <xdr:cNvPr id="4" name="Picture 3">
          <a:extLst>
            <a:ext uri="{FF2B5EF4-FFF2-40B4-BE49-F238E27FC236}">
              <a16:creationId xmlns:a16="http://schemas.microsoft.com/office/drawing/2014/main" id="{5DED1066-E23A-FD77-4F27-951A43307229}"/>
            </a:ext>
          </a:extLst>
        </xdr:cNvPr>
        <xdr:cNvPicPr>
          <a:picLocks noChangeAspect="1"/>
        </xdr:cNvPicPr>
      </xdr:nvPicPr>
      <xdr:blipFill>
        <a:blip xmlns:r="http://schemas.openxmlformats.org/officeDocument/2006/relationships" r:embed="rId1"/>
        <a:stretch>
          <a:fillRect/>
        </a:stretch>
      </xdr:blipFill>
      <xdr:spPr>
        <a:xfrm>
          <a:off x="590550" y="14592300"/>
          <a:ext cx="5499069" cy="3212870"/>
        </a:xfrm>
        <a:prstGeom prst="rect">
          <a:avLst/>
        </a:prstGeom>
      </xdr:spPr>
    </xdr:pic>
    <xdr:clientData/>
  </xdr:twoCellAnchor>
  <xdr:twoCellAnchor editAs="oneCell">
    <xdr:from>
      <xdr:col>4</xdr:col>
      <xdr:colOff>1162050</xdr:colOff>
      <xdr:row>48</xdr:row>
      <xdr:rowOff>142875</xdr:rowOff>
    </xdr:from>
    <xdr:to>
      <xdr:col>13</xdr:col>
      <xdr:colOff>326994</xdr:colOff>
      <xdr:row>65</xdr:row>
      <xdr:rowOff>117245</xdr:rowOff>
    </xdr:to>
    <xdr:pic>
      <xdr:nvPicPr>
        <xdr:cNvPr id="2" name="Picture 1">
          <a:extLst>
            <a:ext uri="{FF2B5EF4-FFF2-40B4-BE49-F238E27FC236}">
              <a16:creationId xmlns:a16="http://schemas.microsoft.com/office/drawing/2014/main" id="{8270D8AC-2465-C892-0A16-D7E4D93222B3}"/>
            </a:ext>
            <a:ext uri="{147F2762-F138-4A5C-976F-8EAC2B608ADB}">
              <a16:predDERef xmlns:a16="http://schemas.microsoft.com/office/drawing/2014/main" pred="{5DED1066-E23A-FD77-4F27-951A43307229}"/>
            </a:ext>
          </a:extLst>
        </xdr:cNvPr>
        <xdr:cNvPicPr>
          <a:picLocks noChangeAspect="1"/>
        </xdr:cNvPicPr>
      </xdr:nvPicPr>
      <xdr:blipFill>
        <a:blip xmlns:r="http://schemas.openxmlformats.org/officeDocument/2006/relationships" r:embed="rId2"/>
        <a:stretch>
          <a:fillRect/>
        </a:stretch>
      </xdr:blipFill>
      <xdr:spPr>
        <a:xfrm>
          <a:off x="6353175" y="14611350"/>
          <a:ext cx="5499069" cy="3212870"/>
        </a:xfrm>
        <a:prstGeom prst="rect">
          <a:avLst/>
        </a:prstGeom>
      </xdr:spPr>
    </xdr:pic>
    <xdr:clientData/>
  </xdr:twoCellAnchor>
  <xdr:twoCellAnchor editAs="oneCell">
    <xdr:from>
      <xdr:col>3</xdr:col>
      <xdr:colOff>76200</xdr:colOff>
      <xdr:row>66</xdr:row>
      <xdr:rowOff>104775</xdr:rowOff>
    </xdr:from>
    <xdr:to>
      <xdr:col>8</xdr:col>
      <xdr:colOff>384144</xdr:colOff>
      <xdr:row>83</xdr:row>
      <xdr:rowOff>79145</xdr:rowOff>
    </xdr:to>
    <xdr:pic>
      <xdr:nvPicPr>
        <xdr:cNvPr id="3" name="Picture 2">
          <a:extLst>
            <a:ext uri="{FF2B5EF4-FFF2-40B4-BE49-F238E27FC236}">
              <a16:creationId xmlns:a16="http://schemas.microsoft.com/office/drawing/2014/main" id="{DCF4C7CC-CD64-A40E-0C8F-077D52D3D9FC}"/>
            </a:ext>
            <a:ext uri="{147F2762-F138-4A5C-976F-8EAC2B608ADB}">
              <a16:predDERef xmlns:a16="http://schemas.microsoft.com/office/drawing/2014/main" pred="{8270D8AC-2465-C892-0A16-D7E4D93222B3}"/>
            </a:ext>
          </a:extLst>
        </xdr:cNvPr>
        <xdr:cNvPicPr>
          <a:picLocks noChangeAspect="1"/>
        </xdr:cNvPicPr>
      </xdr:nvPicPr>
      <xdr:blipFill>
        <a:blip xmlns:r="http://schemas.openxmlformats.org/officeDocument/2006/relationships" r:embed="rId3"/>
        <a:stretch>
          <a:fillRect/>
        </a:stretch>
      </xdr:blipFill>
      <xdr:spPr>
        <a:xfrm>
          <a:off x="3362325" y="18002250"/>
          <a:ext cx="5499069" cy="32128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38</xdr:row>
      <xdr:rowOff>161925</xdr:rowOff>
    </xdr:from>
    <xdr:to>
      <xdr:col>5</xdr:col>
      <xdr:colOff>174594</xdr:colOff>
      <xdr:row>55</xdr:row>
      <xdr:rowOff>136295</xdr:rowOff>
    </xdr:to>
    <xdr:pic>
      <xdr:nvPicPr>
        <xdr:cNvPr id="3" name="Picture 2">
          <a:extLst>
            <a:ext uri="{FF2B5EF4-FFF2-40B4-BE49-F238E27FC236}">
              <a16:creationId xmlns:a16="http://schemas.microsoft.com/office/drawing/2014/main" id="{9E2EFEE1-A3AC-2FF9-9231-F37E3E41B3D7}"/>
            </a:ext>
          </a:extLst>
        </xdr:cNvPr>
        <xdr:cNvPicPr>
          <a:picLocks noChangeAspect="1"/>
        </xdr:cNvPicPr>
      </xdr:nvPicPr>
      <xdr:blipFill>
        <a:blip xmlns:r="http://schemas.openxmlformats.org/officeDocument/2006/relationships" r:embed="rId1"/>
        <a:stretch>
          <a:fillRect/>
        </a:stretch>
      </xdr:blipFill>
      <xdr:spPr>
        <a:xfrm>
          <a:off x="1066800" y="11249025"/>
          <a:ext cx="5499069" cy="3212870"/>
        </a:xfrm>
        <a:prstGeom prst="rect">
          <a:avLst/>
        </a:prstGeom>
      </xdr:spPr>
    </xdr:pic>
    <xdr:clientData/>
  </xdr:twoCellAnchor>
  <xdr:twoCellAnchor editAs="oneCell">
    <xdr:from>
      <xdr:col>5</xdr:col>
      <xdr:colOff>409575</xdr:colOff>
      <xdr:row>38</xdr:row>
      <xdr:rowOff>133350</xdr:rowOff>
    </xdr:from>
    <xdr:to>
      <xdr:col>14</xdr:col>
      <xdr:colOff>212694</xdr:colOff>
      <xdr:row>55</xdr:row>
      <xdr:rowOff>107720</xdr:rowOff>
    </xdr:to>
    <xdr:pic>
      <xdr:nvPicPr>
        <xdr:cNvPr id="2" name="Picture 1">
          <a:extLst>
            <a:ext uri="{FF2B5EF4-FFF2-40B4-BE49-F238E27FC236}">
              <a16:creationId xmlns:a16="http://schemas.microsoft.com/office/drawing/2014/main" id="{BCB51401-D93A-22DA-836D-B4C1F92DE261}"/>
            </a:ext>
            <a:ext uri="{147F2762-F138-4A5C-976F-8EAC2B608ADB}">
              <a16:predDERef xmlns:a16="http://schemas.microsoft.com/office/drawing/2014/main" pred="{9E2EFEE1-A3AC-2FF9-9231-F37E3E41B3D7}"/>
            </a:ext>
          </a:extLst>
        </xdr:cNvPr>
        <xdr:cNvPicPr>
          <a:picLocks noChangeAspect="1"/>
        </xdr:cNvPicPr>
      </xdr:nvPicPr>
      <xdr:blipFill>
        <a:blip xmlns:r="http://schemas.openxmlformats.org/officeDocument/2006/relationships" r:embed="rId2"/>
        <a:stretch>
          <a:fillRect/>
        </a:stretch>
      </xdr:blipFill>
      <xdr:spPr>
        <a:xfrm>
          <a:off x="6800850" y="11220450"/>
          <a:ext cx="5499069" cy="3212870"/>
        </a:xfrm>
        <a:prstGeom prst="rect">
          <a:avLst/>
        </a:prstGeom>
      </xdr:spPr>
    </xdr:pic>
    <xdr:clientData/>
  </xdr:twoCellAnchor>
  <xdr:twoCellAnchor editAs="oneCell">
    <xdr:from>
      <xdr:col>3</xdr:col>
      <xdr:colOff>714375</xdr:colOff>
      <xdr:row>56</xdr:row>
      <xdr:rowOff>123825</xdr:rowOff>
    </xdr:from>
    <xdr:to>
      <xdr:col>9</xdr:col>
      <xdr:colOff>450819</xdr:colOff>
      <xdr:row>73</xdr:row>
      <xdr:rowOff>98195</xdr:rowOff>
    </xdr:to>
    <xdr:pic>
      <xdr:nvPicPr>
        <xdr:cNvPr id="4" name="Picture 3">
          <a:extLst>
            <a:ext uri="{FF2B5EF4-FFF2-40B4-BE49-F238E27FC236}">
              <a16:creationId xmlns:a16="http://schemas.microsoft.com/office/drawing/2014/main" id="{C961D625-EEE1-C981-7610-B94CA5F8000F}"/>
            </a:ext>
            <a:ext uri="{147F2762-F138-4A5C-976F-8EAC2B608ADB}">
              <a16:predDERef xmlns:a16="http://schemas.microsoft.com/office/drawing/2014/main" pred="{BCB51401-D93A-22DA-836D-B4C1F92DE261}"/>
            </a:ext>
          </a:extLst>
        </xdr:cNvPr>
        <xdr:cNvPicPr>
          <a:picLocks noChangeAspect="1"/>
        </xdr:cNvPicPr>
      </xdr:nvPicPr>
      <xdr:blipFill>
        <a:blip xmlns:r="http://schemas.openxmlformats.org/officeDocument/2006/relationships" r:embed="rId3"/>
        <a:stretch>
          <a:fillRect/>
        </a:stretch>
      </xdr:blipFill>
      <xdr:spPr>
        <a:xfrm>
          <a:off x="3990975" y="14639925"/>
          <a:ext cx="5499069" cy="3212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149</xdr:row>
      <xdr:rowOff>152400</xdr:rowOff>
    </xdr:from>
    <xdr:to>
      <xdr:col>5</xdr:col>
      <xdr:colOff>412719</xdr:colOff>
      <xdr:row>166</xdr:row>
      <xdr:rowOff>126770</xdr:rowOff>
    </xdr:to>
    <xdr:pic>
      <xdr:nvPicPr>
        <xdr:cNvPr id="4" name="Picture 3">
          <a:extLst>
            <a:ext uri="{FF2B5EF4-FFF2-40B4-BE49-F238E27FC236}">
              <a16:creationId xmlns:a16="http://schemas.microsoft.com/office/drawing/2014/main" id="{1973A6C4-E8C5-5E16-F6F4-4FA75A7B8C4B}"/>
            </a:ext>
          </a:extLst>
        </xdr:cNvPr>
        <xdr:cNvPicPr>
          <a:picLocks noChangeAspect="1"/>
        </xdr:cNvPicPr>
      </xdr:nvPicPr>
      <xdr:blipFill>
        <a:blip xmlns:r="http://schemas.openxmlformats.org/officeDocument/2006/relationships" r:embed="rId1"/>
        <a:stretch>
          <a:fillRect/>
        </a:stretch>
      </xdr:blipFill>
      <xdr:spPr>
        <a:xfrm>
          <a:off x="1276350" y="31823025"/>
          <a:ext cx="5499069" cy="3212870"/>
        </a:xfrm>
        <a:prstGeom prst="rect">
          <a:avLst/>
        </a:prstGeom>
      </xdr:spPr>
    </xdr:pic>
    <xdr:clientData/>
  </xdr:twoCellAnchor>
  <xdr:twoCellAnchor editAs="oneCell">
    <xdr:from>
      <xdr:col>5</xdr:col>
      <xdr:colOff>819150</xdr:colOff>
      <xdr:row>149</xdr:row>
      <xdr:rowOff>152400</xdr:rowOff>
    </xdr:from>
    <xdr:to>
      <xdr:col>14</xdr:col>
      <xdr:colOff>60294</xdr:colOff>
      <xdr:row>166</xdr:row>
      <xdr:rowOff>126770</xdr:rowOff>
    </xdr:to>
    <xdr:pic>
      <xdr:nvPicPr>
        <xdr:cNvPr id="2" name="Picture 1">
          <a:extLst>
            <a:ext uri="{FF2B5EF4-FFF2-40B4-BE49-F238E27FC236}">
              <a16:creationId xmlns:a16="http://schemas.microsoft.com/office/drawing/2014/main" id="{9016FD82-5868-8709-8488-AB33DCDBF0A2}"/>
            </a:ext>
            <a:ext uri="{147F2762-F138-4A5C-976F-8EAC2B608ADB}">
              <a16:predDERef xmlns:a16="http://schemas.microsoft.com/office/drawing/2014/main" pred="{1973A6C4-E8C5-5E16-F6F4-4FA75A7B8C4B}"/>
            </a:ext>
          </a:extLst>
        </xdr:cNvPr>
        <xdr:cNvPicPr>
          <a:picLocks noChangeAspect="1"/>
        </xdr:cNvPicPr>
      </xdr:nvPicPr>
      <xdr:blipFill>
        <a:blip xmlns:r="http://schemas.openxmlformats.org/officeDocument/2006/relationships" r:embed="rId2"/>
        <a:stretch>
          <a:fillRect/>
        </a:stretch>
      </xdr:blipFill>
      <xdr:spPr>
        <a:xfrm>
          <a:off x="7181850" y="31823025"/>
          <a:ext cx="5499069" cy="3212870"/>
        </a:xfrm>
        <a:prstGeom prst="rect">
          <a:avLst/>
        </a:prstGeom>
      </xdr:spPr>
    </xdr:pic>
    <xdr:clientData/>
  </xdr:twoCellAnchor>
  <xdr:twoCellAnchor editAs="oneCell">
    <xdr:from>
      <xdr:col>3</xdr:col>
      <xdr:colOff>1057275</xdr:colOff>
      <xdr:row>168</xdr:row>
      <xdr:rowOff>19050</xdr:rowOff>
    </xdr:from>
    <xdr:to>
      <xdr:col>10</xdr:col>
      <xdr:colOff>219075</xdr:colOff>
      <xdr:row>188</xdr:row>
      <xdr:rowOff>123825</xdr:rowOff>
    </xdr:to>
    <xdr:pic>
      <xdr:nvPicPr>
        <xdr:cNvPr id="3" name="Picture 2">
          <a:extLst>
            <a:ext uri="{FF2B5EF4-FFF2-40B4-BE49-F238E27FC236}">
              <a16:creationId xmlns:a16="http://schemas.microsoft.com/office/drawing/2014/main" id="{CC3013E0-FE0E-FC42-EC9C-C608EE1E6623}"/>
            </a:ext>
            <a:ext uri="{147F2762-F138-4A5C-976F-8EAC2B608ADB}">
              <a16:predDERef xmlns:a16="http://schemas.microsoft.com/office/drawing/2014/main" pred="{9016FD82-5868-8709-8488-AB33DCDBF0A2}"/>
            </a:ext>
          </a:extLst>
        </xdr:cNvPr>
        <xdr:cNvPicPr>
          <a:picLocks noChangeAspect="1"/>
        </xdr:cNvPicPr>
      </xdr:nvPicPr>
      <xdr:blipFill>
        <a:blip xmlns:r="http://schemas.openxmlformats.org/officeDocument/2006/relationships" r:embed="rId3"/>
        <a:stretch>
          <a:fillRect/>
        </a:stretch>
      </xdr:blipFill>
      <xdr:spPr>
        <a:xfrm>
          <a:off x="3686175" y="35309175"/>
          <a:ext cx="6715125" cy="3914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619125</xdr:colOff>
      <xdr:row>47</xdr:row>
      <xdr:rowOff>180975</xdr:rowOff>
    </xdr:from>
    <xdr:to>
      <xdr:col>5</xdr:col>
      <xdr:colOff>126969</xdr:colOff>
      <xdr:row>48</xdr:row>
      <xdr:rowOff>3108095</xdr:rowOff>
    </xdr:to>
    <xdr:pic>
      <xdr:nvPicPr>
        <xdr:cNvPr id="2" name="Picture 1">
          <a:extLst>
            <a:ext uri="{FF2B5EF4-FFF2-40B4-BE49-F238E27FC236}">
              <a16:creationId xmlns:a16="http://schemas.microsoft.com/office/drawing/2014/main" id="{C184505E-5706-4893-29D3-8C9E5D9662A3}"/>
            </a:ext>
          </a:extLst>
        </xdr:cNvPr>
        <xdr:cNvPicPr>
          <a:picLocks noChangeAspect="1"/>
        </xdr:cNvPicPr>
      </xdr:nvPicPr>
      <xdr:blipFill>
        <a:blip xmlns:r="http://schemas.openxmlformats.org/officeDocument/2006/relationships" r:embed="rId1"/>
        <a:stretch>
          <a:fillRect/>
        </a:stretch>
      </xdr:blipFill>
      <xdr:spPr>
        <a:xfrm>
          <a:off x="619125" y="15506700"/>
          <a:ext cx="5499069" cy="3212870"/>
        </a:xfrm>
        <a:prstGeom prst="rect">
          <a:avLst/>
        </a:prstGeom>
      </xdr:spPr>
    </xdr:pic>
    <xdr:clientData/>
  </xdr:twoCellAnchor>
  <xdr:twoCellAnchor editAs="oneCell">
    <xdr:from>
      <xdr:col>0</xdr:col>
      <xdr:colOff>923925</xdr:colOff>
      <xdr:row>90</xdr:row>
      <xdr:rowOff>66675</xdr:rowOff>
    </xdr:from>
    <xdr:to>
      <xdr:col>5</xdr:col>
      <xdr:colOff>431769</xdr:colOff>
      <xdr:row>92</xdr:row>
      <xdr:rowOff>164870</xdr:rowOff>
    </xdr:to>
    <xdr:pic>
      <xdr:nvPicPr>
        <xdr:cNvPr id="3" name="Picture 2">
          <a:extLst>
            <a:ext uri="{FF2B5EF4-FFF2-40B4-BE49-F238E27FC236}">
              <a16:creationId xmlns:a16="http://schemas.microsoft.com/office/drawing/2014/main" id="{AF3A7B4B-6EB8-B9D6-E3D6-2A7039FC9495}"/>
            </a:ext>
            <a:ext uri="{147F2762-F138-4A5C-976F-8EAC2B608ADB}">
              <a16:predDERef xmlns:a16="http://schemas.microsoft.com/office/drawing/2014/main" pred="{C184505E-5706-4893-29D3-8C9E5D9662A3}"/>
            </a:ext>
          </a:extLst>
        </xdr:cNvPr>
        <xdr:cNvPicPr>
          <a:picLocks noChangeAspect="1"/>
        </xdr:cNvPicPr>
      </xdr:nvPicPr>
      <xdr:blipFill>
        <a:blip xmlns:r="http://schemas.openxmlformats.org/officeDocument/2006/relationships" r:embed="rId2"/>
        <a:stretch>
          <a:fillRect/>
        </a:stretch>
      </xdr:blipFill>
      <xdr:spPr>
        <a:xfrm>
          <a:off x="923925" y="31775400"/>
          <a:ext cx="5499069" cy="3212870"/>
        </a:xfrm>
        <a:prstGeom prst="rect">
          <a:avLst/>
        </a:prstGeom>
      </xdr:spPr>
    </xdr:pic>
    <xdr:clientData/>
  </xdr:twoCellAnchor>
  <xdr:twoCellAnchor editAs="oneCell">
    <xdr:from>
      <xdr:col>0</xdr:col>
      <xdr:colOff>400050</xdr:colOff>
      <xdr:row>130</xdr:row>
      <xdr:rowOff>85725</xdr:rowOff>
    </xdr:from>
    <xdr:to>
      <xdr:col>4</xdr:col>
      <xdr:colOff>774669</xdr:colOff>
      <xdr:row>131</xdr:row>
      <xdr:rowOff>3041420</xdr:rowOff>
    </xdr:to>
    <xdr:pic>
      <xdr:nvPicPr>
        <xdr:cNvPr id="4" name="Picture 3">
          <a:extLst>
            <a:ext uri="{FF2B5EF4-FFF2-40B4-BE49-F238E27FC236}">
              <a16:creationId xmlns:a16="http://schemas.microsoft.com/office/drawing/2014/main" id="{4834FE57-2195-6132-A874-56E209F22176}"/>
            </a:ext>
            <a:ext uri="{147F2762-F138-4A5C-976F-8EAC2B608ADB}">
              <a16:predDERef xmlns:a16="http://schemas.microsoft.com/office/drawing/2014/main" pred="{AF3A7B4B-6EB8-B9D6-E3D6-2A7039FC9495}"/>
            </a:ext>
          </a:extLst>
        </xdr:cNvPr>
        <xdr:cNvPicPr>
          <a:picLocks noChangeAspect="1"/>
        </xdr:cNvPicPr>
      </xdr:nvPicPr>
      <xdr:blipFill>
        <a:blip xmlns:r="http://schemas.openxmlformats.org/officeDocument/2006/relationships" r:embed="rId3"/>
        <a:stretch>
          <a:fillRect/>
        </a:stretch>
      </xdr:blipFill>
      <xdr:spPr>
        <a:xfrm>
          <a:off x="400050" y="45300900"/>
          <a:ext cx="5499069" cy="3212870"/>
        </a:xfrm>
        <a:prstGeom prst="rect">
          <a:avLst/>
        </a:prstGeom>
      </xdr:spPr>
    </xdr:pic>
    <xdr:clientData/>
  </xdr:twoCellAnchor>
  <xdr:twoCellAnchor editAs="oneCell">
    <xdr:from>
      <xdr:col>0</xdr:col>
      <xdr:colOff>752475</xdr:colOff>
      <xdr:row>176</xdr:row>
      <xdr:rowOff>28575</xdr:rowOff>
    </xdr:from>
    <xdr:to>
      <xdr:col>5</xdr:col>
      <xdr:colOff>260319</xdr:colOff>
      <xdr:row>193</xdr:row>
      <xdr:rowOff>2945</xdr:rowOff>
    </xdr:to>
    <xdr:pic>
      <xdr:nvPicPr>
        <xdr:cNvPr id="5" name="Picture 4">
          <a:extLst>
            <a:ext uri="{FF2B5EF4-FFF2-40B4-BE49-F238E27FC236}">
              <a16:creationId xmlns:a16="http://schemas.microsoft.com/office/drawing/2014/main" id="{EC766B52-B1B4-0F4F-D9B0-3C0CB7B25C69}"/>
            </a:ext>
            <a:ext uri="{147F2762-F138-4A5C-976F-8EAC2B608ADB}">
              <a16:predDERef xmlns:a16="http://schemas.microsoft.com/office/drawing/2014/main" pred="{4834FE57-2195-6132-A874-56E209F22176}"/>
            </a:ext>
          </a:extLst>
        </xdr:cNvPr>
        <xdr:cNvPicPr>
          <a:picLocks noChangeAspect="1"/>
        </xdr:cNvPicPr>
      </xdr:nvPicPr>
      <xdr:blipFill>
        <a:blip xmlns:r="http://schemas.openxmlformats.org/officeDocument/2006/relationships" r:embed="rId4"/>
        <a:stretch>
          <a:fillRect/>
        </a:stretch>
      </xdr:blipFill>
      <xdr:spPr>
        <a:xfrm>
          <a:off x="752475" y="61245750"/>
          <a:ext cx="5499069" cy="3212870"/>
        </a:xfrm>
        <a:prstGeom prst="rect">
          <a:avLst/>
        </a:prstGeom>
      </xdr:spPr>
    </xdr:pic>
    <xdr:clientData/>
  </xdr:twoCellAnchor>
  <xdr:twoCellAnchor editAs="oneCell">
    <xdr:from>
      <xdr:col>5</xdr:col>
      <xdr:colOff>657225</xdr:colOff>
      <xdr:row>90</xdr:row>
      <xdr:rowOff>57150</xdr:rowOff>
    </xdr:from>
    <xdr:to>
      <xdr:col>13</xdr:col>
      <xdr:colOff>212694</xdr:colOff>
      <xdr:row>92</xdr:row>
      <xdr:rowOff>155345</xdr:rowOff>
    </xdr:to>
    <xdr:pic>
      <xdr:nvPicPr>
        <xdr:cNvPr id="6" name="Picture 5">
          <a:extLst>
            <a:ext uri="{FF2B5EF4-FFF2-40B4-BE49-F238E27FC236}">
              <a16:creationId xmlns:a16="http://schemas.microsoft.com/office/drawing/2014/main" id="{E0CFAD05-D007-0DDE-2E9F-D0EAA13CB79D}"/>
            </a:ext>
            <a:ext uri="{147F2762-F138-4A5C-976F-8EAC2B608ADB}">
              <a16:predDERef xmlns:a16="http://schemas.microsoft.com/office/drawing/2014/main" pred="{EC766B52-B1B4-0F4F-D9B0-3C0CB7B25C69}"/>
            </a:ext>
          </a:extLst>
        </xdr:cNvPr>
        <xdr:cNvPicPr>
          <a:picLocks noChangeAspect="1"/>
        </xdr:cNvPicPr>
      </xdr:nvPicPr>
      <xdr:blipFill>
        <a:blip xmlns:r="http://schemas.openxmlformats.org/officeDocument/2006/relationships" r:embed="rId5"/>
        <a:stretch>
          <a:fillRect/>
        </a:stretch>
      </xdr:blipFill>
      <xdr:spPr>
        <a:xfrm>
          <a:off x="6648450" y="31765875"/>
          <a:ext cx="5499069" cy="3212870"/>
        </a:xfrm>
        <a:prstGeom prst="rect">
          <a:avLst/>
        </a:prstGeom>
      </xdr:spPr>
    </xdr:pic>
    <xdr:clientData/>
  </xdr:twoCellAnchor>
  <xdr:twoCellAnchor editAs="oneCell">
    <xdr:from>
      <xdr:col>5</xdr:col>
      <xdr:colOff>171450</xdr:colOff>
      <xdr:row>130</xdr:row>
      <xdr:rowOff>85725</xdr:rowOff>
    </xdr:from>
    <xdr:to>
      <xdr:col>12</xdr:col>
      <xdr:colOff>336519</xdr:colOff>
      <xdr:row>131</xdr:row>
      <xdr:rowOff>3041420</xdr:rowOff>
    </xdr:to>
    <xdr:pic>
      <xdr:nvPicPr>
        <xdr:cNvPr id="7" name="Picture 6">
          <a:extLst>
            <a:ext uri="{FF2B5EF4-FFF2-40B4-BE49-F238E27FC236}">
              <a16:creationId xmlns:a16="http://schemas.microsoft.com/office/drawing/2014/main" id="{53972862-A4FA-F18D-2C3D-C222463E05B7}"/>
            </a:ext>
            <a:ext uri="{147F2762-F138-4A5C-976F-8EAC2B608ADB}">
              <a16:predDERef xmlns:a16="http://schemas.microsoft.com/office/drawing/2014/main" pred="{E0CFAD05-D007-0DDE-2E9F-D0EAA13CB79D}"/>
            </a:ext>
          </a:extLst>
        </xdr:cNvPr>
        <xdr:cNvPicPr>
          <a:picLocks noChangeAspect="1"/>
        </xdr:cNvPicPr>
      </xdr:nvPicPr>
      <xdr:blipFill>
        <a:blip xmlns:r="http://schemas.openxmlformats.org/officeDocument/2006/relationships" r:embed="rId6"/>
        <a:stretch>
          <a:fillRect/>
        </a:stretch>
      </xdr:blipFill>
      <xdr:spPr>
        <a:xfrm>
          <a:off x="6162675" y="45300900"/>
          <a:ext cx="5499069" cy="3212870"/>
        </a:xfrm>
        <a:prstGeom prst="rect">
          <a:avLst/>
        </a:prstGeom>
      </xdr:spPr>
    </xdr:pic>
    <xdr:clientData/>
  </xdr:twoCellAnchor>
  <xdr:twoCellAnchor editAs="oneCell">
    <xdr:from>
      <xdr:col>5</xdr:col>
      <xdr:colOff>552450</xdr:colOff>
      <xdr:row>176</xdr:row>
      <xdr:rowOff>9525</xdr:rowOff>
    </xdr:from>
    <xdr:to>
      <xdr:col>13</xdr:col>
      <xdr:colOff>107919</xdr:colOff>
      <xdr:row>192</xdr:row>
      <xdr:rowOff>174395</xdr:rowOff>
    </xdr:to>
    <xdr:pic>
      <xdr:nvPicPr>
        <xdr:cNvPr id="8" name="Picture 7">
          <a:extLst>
            <a:ext uri="{FF2B5EF4-FFF2-40B4-BE49-F238E27FC236}">
              <a16:creationId xmlns:a16="http://schemas.microsoft.com/office/drawing/2014/main" id="{3B724499-EC22-B28D-366E-629258F339F1}"/>
            </a:ext>
            <a:ext uri="{147F2762-F138-4A5C-976F-8EAC2B608ADB}">
              <a16:predDERef xmlns:a16="http://schemas.microsoft.com/office/drawing/2014/main" pred="{53972862-A4FA-F18D-2C3D-C222463E05B7}"/>
            </a:ext>
          </a:extLst>
        </xdr:cNvPr>
        <xdr:cNvPicPr>
          <a:picLocks noChangeAspect="1"/>
        </xdr:cNvPicPr>
      </xdr:nvPicPr>
      <xdr:blipFill>
        <a:blip xmlns:r="http://schemas.openxmlformats.org/officeDocument/2006/relationships" r:embed="rId7"/>
        <a:stretch>
          <a:fillRect/>
        </a:stretch>
      </xdr:blipFill>
      <xdr:spPr>
        <a:xfrm>
          <a:off x="6543675" y="61226700"/>
          <a:ext cx="5499069" cy="3212870"/>
        </a:xfrm>
        <a:prstGeom prst="rect">
          <a:avLst/>
        </a:prstGeom>
      </xdr:spPr>
    </xdr:pic>
    <xdr:clientData/>
  </xdr:twoCellAnchor>
  <xdr:twoCellAnchor editAs="oneCell">
    <xdr:from>
      <xdr:col>5</xdr:col>
      <xdr:colOff>371475</xdr:colOff>
      <xdr:row>47</xdr:row>
      <xdr:rowOff>171450</xdr:rowOff>
    </xdr:from>
    <xdr:to>
      <xdr:col>12</xdr:col>
      <xdr:colOff>536544</xdr:colOff>
      <xdr:row>48</xdr:row>
      <xdr:rowOff>3098570</xdr:rowOff>
    </xdr:to>
    <xdr:pic>
      <xdr:nvPicPr>
        <xdr:cNvPr id="9" name="Picture 8">
          <a:extLst>
            <a:ext uri="{FF2B5EF4-FFF2-40B4-BE49-F238E27FC236}">
              <a16:creationId xmlns:a16="http://schemas.microsoft.com/office/drawing/2014/main" id="{39F532CF-498C-5F4F-4608-45B2D08B5847}"/>
            </a:ext>
            <a:ext uri="{147F2762-F138-4A5C-976F-8EAC2B608ADB}">
              <a16:predDERef xmlns:a16="http://schemas.microsoft.com/office/drawing/2014/main" pred="{3B724499-EC22-B28D-366E-629258F339F1}"/>
            </a:ext>
          </a:extLst>
        </xdr:cNvPr>
        <xdr:cNvPicPr>
          <a:picLocks noChangeAspect="1"/>
        </xdr:cNvPicPr>
      </xdr:nvPicPr>
      <xdr:blipFill>
        <a:blip xmlns:r="http://schemas.openxmlformats.org/officeDocument/2006/relationships" r:embed="rId8"/>
        <a:stretch>
          <a:fillRect/>
        </a:stretch>
      </xdr:blipFill>
      <xdr:spPr>
        <a:xfrm>
          <a:off x="6362700" y="15497175"/>
          <a:ext cx="5499069" cy="3212870"/>
        </a:xfrm>
        <a:prstGeom prst="rect">
          <a:avLst/>
        </a:prstGeom>
      </xdr:spPr>
    </xdr:pic>
    <xdr:clientData/>
  </xdr:twoCellAnchor>
  <xdr:twoCellAnchor editAs="oneCell">
    <xdr:from>
      <xdr:col>3</xdr:col>
      <xdr:colOff>561975</xdr:colOff>
      <xdr:row>48</xdr:row>
      <xdr:rowOff>3333750</xdr:rowOff>
    </xdr:from>
    <xdr:to>
      <xdr:col>8</xdr:col>
      <xdr:colOff>393669</xdr:colOff>
      <xdr:row>49</xdr:row>
      <xdr:rowOff>3203345</xdr:rowOff>
    </xdr:to>
    <xdr:pic>
      <xdr:nvPicPr>
        <xdr:cNvPr id="10" name="Picture 9">
          <a:extLst>
            <a:ext uri="{FF2B5EF4-FFF2-40B4-BE49-F238E27FC236}">
              <a16:creationId xmlns:a16="http://schemas.microsoft.com/office/drawing/2014/main" id="{29231482-C97F-C10B-1139-3D63C4FA3F9C}"/>
            </a:ext>
            <a:ext uri="{147F2762-F138-4A5C-976F-8EAC2B608ADB}">
              <a16:predDERef xmlns:a16="http://schemas.microsoft.com/office/drawing/2014/main" pred="{39F532CF-498C-5F4F-4608-45B2D08B5847}"/>
            </a:ext>
          </a:extLst>
        </xdr:cNvPr>
        <xdr:cNvPicPr>
          <a:picLocks noChangeAspect="1"/>
        </xdr:cNvPicPr>
      </xdr:nvPicPr>
      <xdr:blipFill>
        <a:blip xmlns:r="http://schemas.openxmlformats.org/officeDocument/2006/relationships" r:embed="rId9"/>
        <a:stretch>
          <a:fillRect/>
        </a:stretch>
      </xdr:blipFill>
      <xdr:spPr>
        <a:xfrm>
          <a:off x="3781425" y="18945225"/>
          <a:ext cx="5499069" cy="3212870"/>
        </a:xfrm>
        <a:prstGeom prst="rect">
          <a:avLst/>
        </a:prstGeom>
      </xdr:spPr>
    </xdr:pic>
    <xdr:clientData/>
  </xdr:twoCellAnchor>
  <xdr:twoCellAnchor editAs="oneCell">
    <xdr:from>
      <xdr:col>3</xdr:col>
      <xdr:colOff>619125</xdr:colOff>
      <xdr:row>93</xdr:row>
      <xdr:rowOff>19050</xdr:rowOff>
    </xdr:from>
    <xdr:to>
      <xdr:col>8</xdr:col>
      <xdr:colOff>450819</xdr:colOff>
      <xdr:row>93</xdr:row>
      <xdr:rowOff>3231920</xdr:rowOff>
    </xdr:to>
    <xdr:pic>
      <xdr:nvPicPr>
        <xdr:cNvPr id="11" name="Picture 10">
          <a:extLst>
            <a:ext uri="{FF2B5EF4-FFF2-40B4-BE49-F238E27FC236}">
              <a16:creationId xmlns:a16="http://schemas.microsoft.com/office/drawing/2014/main" id="{4AEE432E-FC0C-9D22-78B3-A2464EEF1CDF}"/>
            </a:ext>
            <a:ext uri="{147F2762-F138-4A5C-976F-8EAC2B608ADB}">
              <a16:predDERef xmlns:a16="http://schemas.microsoft.com/office/drawing/2014/main" pred="{29231482-C97F-C10B-1139-3D63C4FA3F9C}"/>
            </a:ext>
          </a:extLst>
        </xdr:cNvPr>
        <xdr:cNvPicPr>
          <a:picLocks noChangeAspect="1"/>
        </xdr:cNvPicPr>
      </xdr:nvPicPr>
      <xdr:blipFill>
        <a:blip xmlns:r="http://schemas.openxmlformats.org/officeDocument/2006/relationships" r:embed="rId10"/>
        <a:stretch>
          <a:fillRect/>
        </a:stretch>
      </xdr:blipFill>
      <xdr:spPr>
        <a:xfrm>
          <a:off x="3838575" y="38100000"/>
          <a:ext cx="5499069" cy="3212870"/>
        </a:xfrm>
        <a:prstGeom prst="rect">
          <a:avLst/>
        </a:prstGeom>
      </xdr:spPr>
    </xdr:pic>
    <xdr:clientData/>
  </xdr:twoCellAnchor>
  <xdr:twoCellAnchor editAs="oneCell">
    <xdr:from>
      <xdr:col>3</xdr:col>
      <xdr:colOff>476250</xdr:colOff>
      <xdr:row>133</xdr:row>
      <xdr:rowOff>85725</xdr:rowOff>
    </xdr:from>
    <xdr:to>
      <xdr:col>8</xdr:col>
      <xdr:colOff>307944</xdr:colOff>
      <xdr:row>133</xdr:row>
      <xdr:rowOff>3298595</xdr:rowOff>
    </xdr:to>
    <xdr:pic>
      <xdr:nvPicPr>
        <xdr:cNvPr id="12" name="Picture 11">
          <a:extLst>
            <a:ext uri="{FF2B5EF4-FFF2-40B4-BE49-F238E27FC236}">
              <a16:creationId xmlns:a16="http://schemas.microsoft.com/office/drawing/2014/main" id="{0C16E547-CA15-00E7-AB37-863C8FEC8BD7}"/>
            </a:ext>
            <a:ext uri="{147F2762-F138-4A5C-976F-8EAC2B608ADB}">
              <a16:predDERef xmlns:a16="http://schemas.microsoft.com/office/drawing/2014/main" pred="{4AEE432E-FC0C-9D22-78B3-A2464EEF1CDF}"/>
            </a:ext>
          </a:extLst>
        </xdr:cNvPr>
        <xdr:cNvPicPr>
          <a:picLocks noChangeAspect="1"/>
        </xdr:cNvPicPr>
      </xdr:nvPicPr>
      <xdr:blipFill>
        <a:blip xmlns:r="http://schemas.openxmlformats.org/officeDocument/2006/relationships" r:embed="rId11"/>
        <a:stretch>
          <a:fillRect/>
        </a:stretch>
      </xdr:blipFill>
      <xdr:spPr>
        <a:xfrm>
          <a:off x="3695700" y="55321200"/>
          <a:ext cx="5499069" cy="3212870"/>
        </a:xfrm>
        <a:prstGeom prst="rect">
          <a:avLst/>
        </a:prstGeom>
      </xdr:spPr>
    </xdr:pic>
    <xdr:clientData/>
  </xdr:twoCellAnchor>
  <xdr:twoCellAnchor editAs="oneCell">
    <xdr:from>
      <xdr:col>3</xdr:col>
      <xdr:colOff>514350</xdr:colOff>
      <xdr:row>193</xdr:row>
      <xdr:rowOff>161925</xdr:rowOff>
    </xdr:from>
    <xdr:to>
      <xdr:col>8</xdr:col>
      <xdr:colOff>346044</xdr:colOff>
      <xdr:row>210</xdr:row>
      <xdr:rowOff>136295</xdr:rowOff>
    </xdr:to>
    <xdr:pic>
      <xdr:nvPicPr>
        <xdr:cNvPr id="13" name="Picture 12">
          <a:extLst>
            <a:ext uri="{FF2B5EF4-FFF2-40B4-BE49-F238E27FC236}">
              <a16:creationId xmlns:a16="http://schemas.microsoft.com/office/drawing/2014/main" id="{B766B6AF-54CC-ED97-BD61-468616458653}"/>
            </a:ext>
            <a:ext uri="{147F2762-F138-4A5C-976F-8EAC2B608ADB}">
              <a16:predDERef xmlns:a16="http://schemas.microsoft.com/office/drawing/2014/main" pred="{0C16E547-CA15-00E7-AB37-863C8FEC8BD7}"/>
            </a:ext>
          </a:extLst>
        </xdr:cNvPr>
        <xdr:cNvPicPr>
          <a:picLocks noChangeAspect="1"/>
        </xdr:cNvPicPr>
      </xdr:nvPicPr>
      <xdr:blipFill>
        <a:blip xmlns:r="http://schemas.openxmlformats.org/officeDocument/2006/relationships" r:embed="rId12"/>
        <a:stretch>
          <a:fillRect/>
        </a:stretch>
      </xdr:blipFill>
      <xdr:spPr>
        <a:xfrm>
          <a:off x="3733800" y="74390250"/>
          <a:ext cx="5499069" cy="3212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77</xdr:row>
      <xdr:rowOff>19050</xdr:rowOff>
    </xdr:from>
    <xdr:to>
      <xdr:col>5</xdr:col>
      <xdr:colOff>155544</xdr:colOff>
      <xdr:row>93</xdr:row>
      <xdr:rowOff>183920</xdr:rowOff>
    </xdr:to>
    <xdr:pic>
      <xdr:nvPicPr>
        <xdr:cNvPr id="2" name="Picture 1">
          <a:extLst>
            <a:ext uri="{FF2B5EF4-FFF2-40B4-BE49-F238E27FC236}">
              <a16:creationId xmlns:a16="http://schemas.microsoft.com/office/drawing/2014/main" id="{0C67F8DD-B06F-C862-4E56-737EBD5B35D1}"/>
            </a:ext>
          </a:extLst>
        </xdr:cNvPr>
        <xdr:cNvPicPr>
          <a:picLocks noChangeAspect="1"/>
        </xdr:cNvPicPr>
      </xdr:nvPicPr>
      <xdr:blipFill>
        <a:blip xmlns:r="http://schemas.openxmlformats.org/officeDocument/2006/relationships" r:embed="rId1"/>
        <a:stretch>
          <a:fillRect/>
        </a:stretch>
      </xdr:blipFill>
      <xdr:spPr>
        <a:xfrm>
          <a:off x="1057275" y="19202400"/>
          <a:ext cx="5499069" cy="3212870"/>
        </a:xfrm>
        <a:prstGeom prst="rect">
          <a:avLst/>
        </a:prstGeom>
      </xdr:spPr>
    </xdr:pic>
    <xdr:clientData/>
  </xdr:twoCellAnchor>
  <xdr:twoCellAnchor editAs="oneCell">
    <xdr:from>
      <xdr:col>0</xdr:col>
      <xdr:colOff>619125</xdr:colOff>
      <xdr:row>39</xdr:row>
      <xdr:rowOff>104775</xdr:rowOff>
    </xdr:from>
    <xdr:to>
      <xdr:col>4</xdr:col>
      <xdr:colOff>927069</xdr:colOff>
      <xdr:row>39</xdr:row>
      <xdr:rowOff>3317645</xdr:rowOff>
    </xdr:to>
    <xdr:pic>
      <xdr:nvPicPr>
        <xdr:cNvPr id="3" name="Picture 2">
          <a:extLst>
            <a:ext uri="{FF2B5EF4-FFF2-40B4-BE49-F238E27FC236}">
              <a16:creationId xmlns:a16="http://schemas.microsoft.com/office/drawing/2014/main" id="{CF60974A-7791-E72D-5ACC-5BAB33E2AE57}"/>
            </a:ext>
            <a:ext uri="{147F2762-F138-4A5C-976F-8EAC2B608ADB}">
              <a16:predDERef xmlns:a16="http://schemas.microsoft.com/office/drawing/2014/main" pred="{0C67F8DD-B06F-C862-4E56-737EBD5B35D1}"/>
            </a:ext>
          </a:extLst>
        </xdr:cNvPr>
        <xdr:cNvPicPr>
          <a:picLocks noChangeAspect="1"/>
        </xdr:cNvPicPr>
      </xdr:nvPicPr>
      <xdr:blipFill>
        <a:blip xmlns:r="http://schemas.openxmlformats.org/officeDocument/2006/relationships" r:embed="rId2"/>
        <a:stretch>
          <a:fillRect/>
        </a:stretch>
      </xdr:blipFill>
      <xdr:spPr>
        <a:xfrm>
          <a:off x="619125" y="11439525"/>
          <a:ext cx="5499069" cy="3212870"/>
        </a:xfrm>
        <a:prstGeom prst="rect">
          <a:avLst/>
        </a:prstGeom>
      </xdr:spPr>
    </xdr:pic>
    <xdr:clientData/>
  </xdr:twoCellAnchor>
  <xdr:twoCellAnchor editAs="oneCell">
    <xdr:from>
      <xdr:col>4</xdr:col>
      <xdr:colOff>1104900</xdr:colOff>
      <xdr:row>39</xdr:row>
      <xdr:rowOff>85725</xdr:rowOff>
    </xdr:from>
    <xdr:to>
      <xdr:col>13</xdr:col>
      <xdr:colOff>298419</xdr:colOff>
      <xdr:row>39</xdr:row>
      <xdr:rowOff>3298595</xdr:rowOff>
    </xdr:to>
    <xdr:pic>
      <xdr:nvPicPr>
        <xdr:cNvPr id="4" name="Picture 3">
          <a:extLst>
            <a:ext uri="{FF2B5EF4-FFF2-40B4-BE49-F238E27FC236}">
              <a16:creationId xmlns:a16="http://schemas.microsoft.com/office/drawing/2014/main" id="{226489A3-6A5B-0804-F97E-C824CC0CB653}"/>
            </a:ext>
            <a:ext uri="{147F2762-F138-4A5C-976F-8EAC2B608ADB}">
              <a16:predDERef xmlns:a16="http://schemas.microsoft.com/office/drawing/2014/main" pred="{CF60974A-7791-E72D-5ACC-5BAB33E2AE57}"/>
            </a:ext>
          </a:extLst>
        </xdr:cNvPr>
        <xdr:cNvPicPr>
          <a:picLocks noChangeAspect="1"/>
        </xdr:cNvPicPr>
      </xdr:nvPicPr>
      <xdr:blipFill>
        <a:blip xmlns:r="http://schemas.openxmlformats.org/officeDocument/2006/relationships" r:embed="rId3"/>
        <a:stretch>
          <a:fillRect/>
        </a:stretch>
      </xdr:blipFill>
      <xdr:spPr>
        <a:xfrm>
          <a:off x="6296025" y="11420475"/>
          <a:ext cx="5499069" cy="3212870"/>
        </a:xfrm>
        <a:prstGeom prst="rect">
          <a:avLst/>
        </a:prstGeom>
      </xdr:spPr>
    </xdr:pic>
    <xdr:clientData/>
  </xdr:twoCellAnchor>
  <xdr:twoCellAnchor editAs="oneCell">
    <xdr:from>
      <xdr:col>5</xdr:col>
      <xdr:colOff>409575</xdr:colOff>
      <xdr:row>77</xdr:row>
      <xdr:rowOff>0</xdr:rowOff>
    </xdr:from>
    <xdr:to>
      <xdr:col>14</xdr:col>
      <xdr:colOff>203169</xdr:colOff>
      <xdr:row>93</xdr:row>
      <xdr:rowOff>164870</xdr:rowOff>
    </xdr:to>
    <xdr:pic>
      <xdr:nvPicPr>
        <xdr:cNvPr id="5" name="Picture 4">
          <a:extLst>
            <a:ext uri="{FF2B5EF4-FFF2-40B4-BE49-F238E27FC236}">
              <a16:creationId xmlns:a16="http://schemas.microsoft.com/office/drawing/2014/main" id="{7155A950-FD30-E16F-5F89-62D1792BE004}"/>
            </a:ext>
            <a:ext uri="{147F2762-F138-4A5C-976F-8EAC2B608ADB}">
              <a16:predDERef xmlns:a16="http://schemas.microsoft.com/office/drawing/2014/main" pred="{226489A3-6A5B-0804-F97E-C824CC0CB653}"/>
            </a:ext>
          </a:extLst>
        </xdr:cNvPr>
        <xdr:cNvPicPr>
          <a:picLocks noChangeAspect="1"/>
        </xdr:cNvPicPr>
      </xdr:nvPicPr>
      <xdr:blipFill>
        <a:blip xmlns:r="http://schemas.openxmlformats.org/officeDocument/2006/relationships" r:embed="rId4"/>
        <a:stretch>
          <a:fillRect/>
        </a:stretch>
      </xdr:blipFill>
      <xdr:spPr>
        <a:xfrm>
          <a:off x="6810375" y="25260300"/>
          <a:ext cx="5499069" cy="3212870"/>
        </a:xfrm>
        <a:prstGeom prst="rect">
          <a:avLst/>
        </a:prstGeom>
      </xdr:spPr>
    </xdr:pic>
    <xdr:clientData/>
  </xdr:twoCellAnchor>
  <xdr:twoCellAnchor editAs="oneCell">
    <xdr:from>
      <xdr:col>3</xdr:col>
      <xdr:colOff>447675</xdr:colOff>
      <xdr:row>40</xdr:row>
      <xdr:rowOff>0</xdr:rowOff>
    </xdr:from>
    <xdr:to>
      <xdr:col>9</xdr:col>
      <xdr:colOff>174594</xdr:colOff>
      <xdr:row>40</xdr:row>
      <xdr:rowOff>3212870</xdr:rowOff>
    </xdr:to>
    <xdr:pic>
      <xdr:nvPicPr>
        <xdr:cNvPr id="6" name="Picture 5">
          <a:extLst>
            <a:ext uri="{FF2B5EF4-FFF2-40B4-BE49-F238E27FC236}">
              <a16:creationId xmlns:a16="http://schemas.microsoft.com/office/drawing/2014/main" id="{1DEE7A88-85CD-A787-CA99-B57465B6AB85}"/>
            </a:ext>
            <a:ext uri="{147F2762-F138-4A5C-976F-8EAC2B608ADB}">
              <a16:predDERef xmlns:a16="http://schemas.microsoft.com/office/drawing/2014/main" pred="{7155A950-FD30-E16F-5F89-62D1792BE004}"/>
            </a:ext>
          </a:extLst>
        </xdr:cNvPr>
        <xdr:cNvPicPr>
          <a:picLocks noChangeAspect="1"/>
        </xdr:cNvPicPr>
      </xdr:nvPicPr>
      <xdr:blipFill>
        <a:blip xmlns:r="http://schemas.openxmlformats.org/officeDocument/2006/relationships" r:embed="rId5"/>
        <a:stretch>
          <a:fillRect/>
        </a:stretch>
      </xdr:blipFill>
      <xdr:spPr>
        <a:xfrm>
          <a:off x="3733800" y="14735175"/>
          <a:ext cx="5499069" cy="3212870"/>
        </a:xfrm>
        <a:prstGeom prst="rect">
          <a:avLst/>
        </a:prstGeom>
      </xdr:spPr>
    </xdr:pic>
    <xdr:clientData/>
  </xdr:twoCellAnchor>
  <xdr:twoCellAnchor editAs="oneCell">
    <xdr:from>
      <xdr:col>3</xdr:col>
      <xdr:colOff>1019175</xdr:colOff>
      <xdr:row>95</xdr:row>
      <xdr:rowOff>28575</xdr:rowOff>
    </xdr:from>
    <xdr:to>
      <xdr:col>10</xdr:col>
      <xdr:colOff>136494</xdr:colOff>
      <xdr:row>112</xdr:row>
      <xdr:rowOff>2945</xdr:rowOff>
    </xdr:to>
    <xdr:pic>
      <xdr:nvPicPr>
        <xdr:cNvPr id="7" name="Picture 6">
          <a:extLst>
            <a:ext uri="{FF2B5EF4-FFF2-40B4-BE49-F238E27FC236}">
              <a16:creationId xmlns:a16="http://schemas.microsoft.com/office/drawing/2014/main" id="{1C90CC20-2A55-698C-844C-087510A0F07C}"/>
            </a:ext>
            <a:ext uri="{147F2762-F138-4A5C-976F-8EAC2B608ADB}">
              <a16:predDERef xmlns:a16="http://schemas.microsoft.com/office/drawing/2014/main" pred="{1DEE7A88-85CD-A787-CA99-B57465B6AB85}"/>
            </a:ext>
          </a:extLst>
        </xdr:cNvPr>
        <xdr:cNvPicPr>
          <a:picLocks noChangeAspect="1"/>
        </xdr:cNvPicPr>
      </xdr:nvPicPr>
      <xdr:blipFill>
        <a:blip xmlns:r="http://schemas.openxmlformats.org/officeDocument/2006/relationships" r:embed="rId6"/>
        <a:stretch>
          <a:fillRect/>
        </a:stretch>
      </xdr:blipFill>
      <xdr:spPr>
        <a:xfrm>
          <a:off x="4305300" y="31899225"/>
          <a:ext cx="5499069" cy="32128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1028700</xdr:colOff>
      <xdr:row>42</xdr:row>
      <xdr:rowOff>180975</xdr:rowOff>
    </xdr:from>
    <xdr:to>
      <xdr:col>6</xdr:col>
      <xdr:colOff>41244</xdr:colOff>
      <xdr:row>59</xdr:row>
      <xdr:rowOff>155345</xdr:rowOff>
    </xdr:to>
    <xdr:pic>
      <xdr:nvPicPr>
        <xdr:cNvPr id="2" name="Picture 1">
          <a:extLst>
            <a:ext uri="{FF2B5EF4-FFF2-40B4-BE49-F238E27FC236}">
              <a16:creationId xmlns:a16="http://schemas.microsoft.com/office/drawing/2014/main" id="{F5FCB4FC-F348-081B-FB18-EF173126A0A8}"/>
            </a:ext>
          </a:extLst>
        </xdr:cNvPr>
        <xdr:cNvPicPr>
          <a:picLocks noChangeAspect="1"/>
        </xdr:cNvPicPr>
      </xdr:nvPicPr>
      <xdr:blipFill>
        <a:blip xmlns:r="http://schemas.openxmlformats.org/officeDocument/2006/relationships" r:embed="rId1"/>
        <a:stretch>
          <a:fillRect/>
        </a:stretch>
      </xdr:blipFill>
      <xdr:spPr>
        <a:xfrm>
          <a:off x="1028700" y="12411075"/>
          <a:ext cx="5499069" cy="3212870"/>
        </a:xfrm>
        <a:prstGeom prst="rect">
          <a:avLst/>
        </a:prstGeom>
      </xdr:spPr>
    </xdr:pic>
    <xdr:clientData/>
  </xdr:twoCellAnchor>
  <xdr:twoCellAnchor editAs="oneCell">
    <xdr:from>
      <xdr:col>6</xdr:col>
      <xdr:colOff>342900</xdr:colOff>
      <xdr:row>42</xdr:row>
      <xdr:rowOff>161925</xdr:rowOff>
    </xdr:from>
    <xdr:to>
      <xdr:col>15</xdr:col>
      <xdr:colOff>260319</xdr:colOff>
      <xdr:row>59</xdr:row>
      <xdr:rowOff>136295</xdr:rowOff>
    </xdr:to>
    <xdr:pic>
      <xdr:nvPicPr>
        <xdr:cNvPr id="3" name="Picture 2">
          <a:extLst>
            <a:ext uri="{FF2B5EF4-FFF2-40B4-BE49-F238E27FC236}">
              <a16:creationId xmlns:a16="http://schemas.microsoft.com/office/drawing/2014/main" id="{29E2994D-0FB8-779B-FF48-A35D77401C06}"/>
            </a:ext>
            <a:ext uri="{147F2762-F138-4A5C-976F-8EAC2B608ADB}">
              <a16:predDERef xmlns:a16="http://schemas.microsoft.com/office/drawing/2014/main" pred="{F5FCB4FC-F348-081B-FB18-EF173126A0A8}"/>
            </a:ext>
          </a:extLst>
        </xdr:cNvPr>
        <xdr:cNvPicPr>
          <a:picLocks noChangeAspect="1"/>
        </xdr:cNvPicPr>
      </xdr:nvPicPr>
      <xdr:blipFill>
        <a:blip xmlns:r="http://schemas.openxmlformats.org/officeDocument/2006/relationships" r:embed="rId2"/>
        <a:stretch>
          <a:fillRect/>
        </a:stretch>
      </xdr:blipFill>
      <xdr:spPr>
        <a:xfrm>
          <a:off x="6829425" y="12392025"/>
          <a:ext cx="5499069" cy="3212870"/>
        </a:xfrm>
        <a:prstGeom prst="rect">
          <a:avLst/>
        </a:prstGeom>
      </xdr:spPr>
    </xdr:pic>
    <xdr:clientData/>
  </xdr:twoCellAnchor>
  <xdr:twoCellAnchor editAs="oneCell">
    <xdr:from>
      <xdr:col>3</xdr:col>
      <xdr:colOff>1028700</xdr:colOff>
      <xdr:row>60</xdr:row>
      <xdr:rowOff>95250</xdr:rowOff>
    </xdr:from>
    <xdr:to>
      <xdr:col>11</xdr:col>
      <xdr:colOff>231744</xdr:colOff>
      <xdr:row>77</xdr:row>
      <xdr:rowOff>69620</xdr:rowOff>
    </xdr:to>
    <xdr:pic>
      <xdr:nvPicPr>
        <xdr:cNvPr id="4" name="Picture 3">
          <a:extLst>
            <a:ext uri="{FF2B5EF4-FFF2-40B4-BE49-F238E27FC236}">
              <a16:creationId xmlns:a16="http://schemas.microsoft.com/office/drawing/2014/main" id="{67689BB0-2217-DB5E-2515-594AF07AD3E5}"/>
            </a:ext>
            <a:ext uri="{147F2762-F138-4A5C-976F-8EAC2B608ADB}">
              <a16:predDERef xmlns:a16="http://schemas.microsoft.com/office/drawing/2014/main" pred="{29E2994D-0FB8-779B-FF48-A35D77401C06}"/>
            </a:ext>
          </a:extLst>
        </xdr:cNvPr>
        <xdr:cNvPicPr>
          <a:picLocks noChangeAspect="1"/>
        </xdr:cNvPicPr>
      </xdr:nvPicPr>
      <xdr:blipFill>
        <a:blip xmlns:r="http://schemas.openxmlformats.org/officeDocument/2006/relationships" r:embed="rId3"/>
        <a:stretch>
          <a:fillRect/>
        </a:stretch>
      </xdr:blipFill>
      <xdr:spPr>
        <a:xfrm>
          <a:off x="4362450" y="15754350"/>
          <a:ext cx="5499069" cy="3212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600075</xdr:colOff>
      <xdr:row>51</xdr:row>
      <xdr:rowOff>19050</xdr:rowOff>
    </xdr:from>
    <xdr:to>
      <xdr:col>5</xdr:col>
      <xdr:colOff>174594</xdr:colOff>
      <xdr:row>67</xdr:row>
      <xdr:rowOff>183920</xdr:rowOff>
    </xdr:to>
    <xdr:pic>
      <xdr:nvPicPr>
        <xdr:cNvPr id="2" name="Picture 1">
          <a:extLst>
            <a:ext uri="{FF2B5EF4-FFF2-40B4-BE49-F238E27FC236}">
              <a16:creationId xmlns:a16="http://schemas.microsoft.com/office/drawing/2014/main" id="{B6964160-F8F1-4ED8-3B95-E7D74FC4BDF4}"/>
            </a:ext>
          </a:extLst>
        </xdr:cNvPr>
        <xdr:cNvPicPr>
          <a:picLocks noChangeAspect="1"/>
        </xdr:cNvPicPr>
      </xdr:nvPicPr>
      <xdr:blipFill>
        <a:blip xmlns:r="http://schemas.openxmlformats.org/officeDocument/2006/relationships" r:embed="rId1"/>
        <a:stretch>
          <a:fillRect/>
        </a:stretch>
      </xdr:blipFill>
      <xdr:spPr>
        <a:xfrm>
          <a:off x="600075" y="14878050"/>
          <a:ext cx="5499069" cy="3212870"/>
        </a:xfrm>
        <a:prstGeom prst="rect">
          <a:avLst/>
        </a:prstGeom>
      </xdr:spPr>
    </xdr:pic>
    <xdr:clientData/>
  </xdr:twoCellAnchor>
  <xdr:twoCellAnchor editAs="oneCell">
    <xdr:from>
      <xdr:col>5</xdr:col>
      <xdr:colOff>561975</xdr:colOff>
      <xdr:row>51</xdr:row>
      <xdr:rowOff>9525</xdr:rowOff>
    </xdr:from>
    <xdr:to>
      <xdr:col>14</xdr:col>
      <xdr:colOff>326994</xdr:colOff>
      <xdr:row>67</xdr:row>
      <xdr:rowOff>174395</xdr:rowOff>
    </xdr:to>
    <xdr:pic>
      <xdr:nvPicPr>
        <xdr:cNvPr id="3" name="Picture 2">
          <a:extLst>
            <a:ext uri="{FF2B5EF4-FFF2-40B4-BE49-F238E27FC236}">
              <a16:creationId xmlns:a16="http://schemas.microsoft.com/office/drawing/2014/main" id="{1CE53DDF-4A06-B4C3-2684-C315F78B7240}"/>
            </a:ext>
            <a:ext uri="{147F2762-F138-4A5C-976F-8EAC2B608ADB}">
              <a16:predDERef xmlns:a16="http://schemas.microsoft.com/office/drawing/2014/main" pred="{B6964160-F8F1-4ED8-3B95-E7D74FC4BDF4}"/>
            </a:ext>
          </a:extLst>
        </xdr:cNvPr>
        <xdr:cNvPicPr>
          <a:picLocks noChangeAspect="1"/>
        </xdr:cNvPicPr>
      </xdr:nvPicPr>
      <xdr:blipFill>
        <a:blip xmlns:r="http://schemas.openxmlformats.org/officeDocument/2006/relationships" r:embed="rId2"/>
        <a:stretch>
          <a:fillRect/>
        </a:stretch>
      </xdr:blipFill>
      <xdr:spPr>
        <a:xfrm>
          <a:off x="6486525" y="14868525"/>
          <a:ext cx="5499069" cy="3212870"/>
        </a:xfrm>
        <a:prstGeom prst="rect">
          <a:avLst/>
        </a:prstGeom>
      </xdr:spPr>
    </xdr:pic>
    <xdr:clientData/>
  </xdr:twoCellAnchor>
  <xdr:twoCellAnchor editAs="oneCell">
    <xdr:from>
      <xdr:col>3</xdr:col>
      <xdr:colOff>104775</xdr:colOff>
      <xdr:row>68</xdr:row>
      <xdr:rowOff>171450</xdr:rowOff>
    </xdr:from>
    <xdr:to>
      <xdr:col>9</xdr:col>
      <xdr:colOff>498444</xdr:colOff>
      <xdr:row>85</xdr:row>
      <xdr:rowOff>145820</xdr:rowOff>
    </xdr:to>
    <xdr:pic>
      <xdr:nvPicPr>
        <xdr:cNvPr id="4" name="Picture 3">
          <a:extLst>
            <a:ext uri="{FF2B5EF4-FFF2-40B4-BE49-F238E27FC236}">
              <a16:creationId xmlns:a16="http://schemas.microsoft.com/office/drawing/2014/main" id="{37F03AEA-1AE4-A040-16CE-C53C34A91B0D}"/>
            </a:ext>
            <a:ext uri="{147F2762-F138-4A5C-976F-8EAC2B608ADB}">
              <a16:predDERef xmlns:a16="http://schemas.microsoft.com/office/drawing/2014/main" pred="{1CE53DDF-4A06-B4C3-2684-C315F78B7240}"/>
            </a:ext>
          </a:extLst>
        </xdr:cNvPr>
        <xdr:cNvPicPr>
          <a:picLocks noChangeAspect="1"/>
        </xdr:cNvPicPr>
      </xdr:nvPicPr>
      <xdr:blipFill>
        <a:blip xmlns:r="http://schemas.openxmlformats.org/officeDocument/2006/relationships" r:embed="rId3"/>
        <a:stretch>
          <a:fillRect/>
        </a:stretch>
      </xdr:blipFill>
      <xdr:spPr>
        <a:xfrm>
          <a:off x="3609975" y="18268950"/>
          <a:ext cx="5499069" cy="32128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819150</xdr:colOff>
      <xdr:row>42</xdr:row>
      <xdr:rowOff>152400</xdr:rowOff>
    </xdr:from>
    <xdr:to>
      <xdr:col>5</xdr:col>
      <xdr:colOff>507969</xdr:colOff>
      <xdr:row>59</xdr:row>
      <xdr:rowOff>126770</xdr:rowOff>
    </xdr:to>
    <xdr:pic>
      <xdr:nvPicPr>
        <xdr:cNvPr id="2" name="Picture 1">
          <a:extLst>
            <a:ext uri="{FF2B5EF4-FFF2-40B4-BE49-F238E27FC236}">
              <a16:creationId xmlns:a16="http://schemas.microsoft.com/office/drawing/2014/main" id="{E9BB12FA-01BD-1911-6295-DEF7AFEFA7DE}"/>
            </a:ext>
          </a:extLst>
        </xdr:cNvPr>
        <xdr:cNvPicPr>
          <a:picLocks noChangeAspect="1"/>
        </xdr:cNvPicPr>
      </xdr:nvPicPr>
      <xdr:blipFill>
        <a:blip xmlns:r="http://schemas.openxmlformats.org/officeDocument/2006/relationships" r:embed="rId1"/>
        <a:stretch>
          <a:fillRect/>
        </a:stretch>
      </xdr:blipFill>
      <xdr:spPr>
        <a:xfrm>
          <a:off x="819150" y="12696825"/>
          <a:ext cx="5499069" cy="3212870"/>
        </a:xfrm>
        <a:prstGeom prst="rect">
          <a:avLst/>
        </a:prstGeom>
      </xdr:spPr>
    </xdr:pic>
    <xdr:clientData/>
  </xdr:twoCellAnchor>
  <xdr:twoCellAnchor editAs="oneCell">
    <xdr:from>
      <xdr:col>6</xdr:col>
      <xdr:colOff>114300</xdr:colOff>
      <xdr:row>42</xdr:row>
      <xdr:rowOff>142875</xdr:rowOff>
    </xdr:from>
    <xdr:to>
      <xdr:col>14</xdr:col>
      <xdr:colOff>593694</xdr:colOff>
      <xdr:row>59</xdr:row>
      <xdr:rowOff>117245</xdr:rowOff>
    </xdr:to>
    <xdr:pic>
      <xdr:nvPicPr>
        <xdr:cNvPr id="3" name="Picture 2">
          <a:extLst>
            <a:ext uri="{FF2B5EF4-FFF2-40B4-BE49-F238E27FC236}">
              <a16:creationId xmlns:a16="http://schemas.microsoft.com/office/drawing/2014/main" id="{636D0FCD-2F80-CEB5-99A4-3E030552FD8C}"/>
            </a:ext>
            <a:ext uri="{147F2762-F138-4A5C-976F-8EAC2B608ADB}">
              <a16:predDERef xmlns:a16="http://schemas.microsoft.com/office/drawing/2014/main" pred="{E9BB12FA-01BD-1911-6295-DEF7AFEFA7DE}"/>
            </a:ext>
          </a:extLst>
        </xdr:cNvPr>
        <xdr:cNvPicPr>
          <a:picLocks noChangeAspect="1"/>
        </xdr:cNvPicPr>
      </xdr:nvPicPr>
      <xdr:blipFill>
        <a:blip xmlns:r="http://schemas.openxmlformats.org/officeDocument/2006/relationships" r:embed="rId2"/>
        <a:stretch>
          <a:fillRect/>
        </a:stretch>
      </xdr:blipFill>
      <xdr:spPr>
        <a:xfrm>
          <a:off x="6534150" y="12687300"/>
          <a:ext cx="5499069" cy="3212870"/>
        </a:xfrm>
        <a:prstGeom prst="rect">
          <a:avLst/>
        </a:prstGeom>
      </xdr:spPr>
    </xdr:pic>
    <xdr:clientData/>
  </xdr:twoCellAnchor>
  <xdr:twoCellAnchor editAs="oneCell">
    <xdr:from>
      <xdr:col>3</xdr:col>
      <xdr:colOff>819150</xdr:colOff>
      <xdr:row>61</xdr:row>
      <xdr:rowOff>38100</xdr:rowOff>
    </xdr:from>
    <xdr:to>
      <xdr:col>11</xdr:col>
      <xdr:colOff>3144</xdr:colOff>
      <xdr:row>78</xdr:row>
      <xdr:rowOff>12470</xdr:rowOff>
    </xdr:to>
    <xdr:pic>
      <xdr:nvPicPr>
        <xdr:cNvPr id="4" name="Picture 3">
          <a:extLst>
            <a:ext uri="{FF2B5EF4-FFF2-40B4-BE49-F238E27FC236}">
              <a16:creationId xmlns:a16="http://schemas.microsoft.com/office/drawing/2014/main" id="{1E88E09C-B3E7-8F32-976D-A166DC72A53E}"/>
            </a:ext>
            <a:ext uri="{147F2762-F138-4A5C-976F-8EAC2B608ADB}">
              <a16:predDERef xmlns:a16="http://schemas.microsoft.com/office/drawing/2014/main" pred="{636D0FCD-2F80-CEB5-99A4-3E030552FD8C}"/>
            </a:ext>
          </a:extLst>
        </xdr:cNvPr>
        <xdr:cNvPicPr>
          <a:picLocks noChangeAspect="1"/>
        </xdr:cNvPicPr>
      </xdr:nvPicPr>
      <xdr:blipFill>
        <a:blip xmlns:r="http://schemas.openxmlformats.org/officeDocument/2006/relationships" r:embed="rId3"/>
        <a:stretch>
          <a:fillRect/>
        </a:stretch>
      </xdr:blipFill>
      <xdr:spPr>
        <a:xfrm>
          <a:off x="4114800" y="16202025"/>
          <a:ext cx="5499069" cy="32128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638175</xdr:colOff>
      <xdr:row>40</xdr:row>
      <xdr:rowOff>161925</xdr:rowOff>
    </xdr:from>
    <xdr:to>
      <xdr:col>5</xdr:col>
      <xdr:colOff>31719</xdr:colOff>
      <xdr:row>57</xdr:row>
      <xdr:rowOff>136295</xdr:rowOff>
    </xdr:to>
    <xdr:pic>
      <xdr:nvPicPr>
        <xdr:cNvPr id="2" name="Picture 1">
          <a:extLst>
            <a:ext uri="{FF2B5EF4-FFF2-40B4-BE49-F238E27FC236}">
              <a16:creationId xmlns:a16="http://schemas.microsoft.com/office/drawing/2014/main" id="{419B9700-376B-A686-A603-3617C1C8CE3C}"/>
            </a:ext>
          </a:extLst>
        </xdr:cNvPr>
        <xdr:cNvPicPr>
          <a:picLocks noChangeAspect="1"/>
        </xdr:cNvPicPr>
      </xdr:nvPicPr>
      <xdr:blipFill>
        <a:blip xmlns:r="http://schemas.openxmlformats.org/officeDocument/2006/relationships" r:embed="rId1"/>
        <a:stretch>
          <a:fillRect/>
        </a:stretch>
      </xdr:blipFill>
      <xdr:spPr>
        <a:xfrm>
          <a:off x="638175" y="11201400"/>
          <a:ext cx="5499069" cy="3212870"/>
        </a:xfrm>
        <a:prstGeom prst="rect">
          <a:avLst/>
        </a:prstGeom>
      </xdr:spPr>
    </xdr:pic>
    <xdr:clientData/>
  </xdr:twoCellAnchor>
  <xdr:twoCellAnchor editAs="oneCell">
    <xdr:from>
      <xdr:col>5</xdr:col>
      <xdr:colOff>228600</xdr:colOff>
      <xdr:row>40</xdr:row>
      <xdr:rowOff>123825</xdr:rowOff>
    </xdr:from>
    <xdr:to>
      <xdr:col>14</xdr:col>
      <xdr:colOff>60294</xdr:colOff>
      <xdr:row>57</xdr:row>
      <xdr:rowOff>98195</xdr:rowOff>
    </xdr:to>
    <xdr:pic>
      <xdr:nvPicPr>
        <xdr:cNvPr id="3" name="Picture 2">
          <a:extLst>
            <a:ext uri="{FF2B5EF4-FFF2-40B4-BE49-F238E27FC236}">
              <a16:creationId xmlns:a16="http://schemas.microsoft.com/office/drawing/2014/main" id="{6B345430-C7CD-A97F-682A-8E8AE2DE20EE}"/>
            </a:ext>
            <a:ext uri="{147F2762-F138-4A5C-976F-8EAC2B608ADB}">
              <a16:predDERef xmlns:a16="http://schemas.microsoft.com/office/drawing/2014/main" pred="{419B9700-376B-A686-A603-3617C1C8CE3C}"/>
            </a:ext>
          </a:extLst>
        </xdr:cNvPr>
        <xdr:cNvPicPr>
          <a:picLocks noChangeAspect="1"/>
        </xdr:cNvPicPr>
      </xdr:nvPicPr>
      <xdr:blipFill>
        <a:blip xmlns:r="http://schemas.openxmlformats.org/officeDocument/2006/relationships" r:embed="rId2"/>
        <a:stretch>
          <a:fillRect/>
        </a:stretch>
      </xdr:blipFill>
      <xdr:spPr>
        <a:xfrm>
          <a:off x="6334125" y="11163300"/>
          <a:ext cx="5499069" cy="3212870"/>
        </a:xfrm>
        <a:prstGeom prst="rect">
          <a:avLst/>
        </a:prstGeom>
      </xdr:spPr>
    </xdr:pic>
    <xdr:clientData/>
  </xdr:twoCellAnchor>
  <xdr:twoCellAnchor editAs="oneCell">
    <xdr:from>
      <xdr:col>3</xdr:col>
      <xdr:colOff>361950</xdr:colOff>
      <xdr:row>58</xdr:row>
      <xdr:rowOff>171450</xdr:rowOff>
    </xdr:from>
    <xdr:to>
      <xdr:col>10</xdr:col>
      <xdr:colOff>117444</xdr:colOff>
      <xdr:row>75</xdr:row>
      <xdr:rowOff>145820</xdr:rowOff>
    </xdr:to>
    <xdr:pic>
      <xdr:nvPicPr>
        <xdr:cNvPr id="4" name="Picture 3">
          <a:extLst>
            <a:ext uri="{FF2B5EF4-FFF2-40B4-BE49-F238E27FC236}">
              <a16:creationId xmlns:a16="http://schemas.microsoft.com/office/drawing/2014/main" id="{9AA9A4F0-6947-CFE9-E87E-D2947C4ADA0C}"/>
            </a:ext>
            <a:ext uri="{147F2762-F138-4A5C-976F-8EAC2B608ADB}">
              <a16:predDERef xmlns:a16="http://schemas.microsoft.com/office/drawing/2014/main" pred="{6B345430-C7CD-A97F-682A-8E8AE2DE20EE}"/>
            </a:ext>
          </a:extLst>
        </xdr:cNvPr>
        <xdr:cNvPicPr>
          <a:picLocks noChangeAspect="1"/>
        </xdr:cNvPicPr>
      </xdr:nvPicPr>
      <xdr:blipFill>
        <a:blip xmlns:r="http://schemas.openxmlformats.org/officeDocument/2006/relationships" r:embed="rId3"/>
        <a:stretch>
          <a:fillRect/>
        </a:stretch>
      </xdr:blipFill>
      <xdr:spPr>
        <a:xfrm>
          <a:off x="3952875" y="14639925"/>
          <a:ext cx="5499069" cy="32128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657225</xdr:colOff>
      <xdr:row>43</xdr:row>
      <xdr:rowOff>0</xdr:rowOff>
    </xdr:from>
    <xdr:to>
      <xdr:col>4</xdr:col>
      <xdr:colOff>965169</xdr:colOff>
      <xdr:row>59</xdr:row>
      <xdr:rowOff>164870</xdr:rowOff>
    </xdr:to>
    <xdr:pic>
      <xdr:nvPicPr>
        <xdr:cNvPr id="4" name="Picture 3">
          <a:extLst>
            <a:ext uri="{FF2B5EF4-FFF2-40B4-BE49-F238E27FC236}">
              <a16:creationId xmlns:a16="http://schemas.microsoft.com/office/drawing/2014/main" id="{B145B5CD-B0E6-0FF1-1079-8DEAEC668F25}"/>
            </a:ext>
          </a:extLst>
        </xdr:cNvPr>
        <xdr:cNvPicPr>
          <a:picLocks noChangeAspect="1"/>
        </xdr:cNvPicPr>
      </xdr:nvPicPr>
      <xdr:blipFill>
        <a:blip xmlns:r="http://schemas.openxmlformats.org/officeDocument/2006/relationships" r:embed="rId1"/>
        <a:stretch>
          <a:fillRect/>
        </a:stretch>
      </xdr:blipFill>
      <xdr:spPr>
        <a:xfrm>
          <a:off x="657225" y="12782550"/>
          <a:ext cx="5499069" cy="3212870"/>
        </a:xfrm>
        <a:prstGeom prst="rect">
          <a:avLst/>
        </a:prstGeom>
      </xdr:spPr>
    </xdr:pic>
    <xdr:clientData/>
  </xdr:twoCellAnchor>
  <xdr:twoCellAnchor editAs="oneCell">
    <xdr:from>
      <xdr:col>5</xdr:col>
      <xdr:colOff>76200</xdr:colOff>
      <xdr:row>42</xdr:row>
      <xdr:rowOff>161925</xdr:rowOff>
    </xdr:from>
    <xdr:to>
      <xdr:col>13</xdr:col>
      <xdr:colOff>403194</xdr:colOff>
      <xdr:row>59</xdr:row>
      <xdr:rowOff>136295</xdr:rowOff>
    </xdr:to>
    <xdr:pic>
      <xdr:nvPicPr>
        <xdr:cNvPr id="2" name="Picture 1">
          <a:extLst>
            <a:ext uri="{FF2B5EF4-FFF2-40B4-BE49-F238E27FC236}">
              <a16:creationId xmlns:a16="http://schemas.microsoft.com/office/drawing/2014/main" id="{68E4A069-1E72-ACF8-DEA6-9500DDA494ED}"/>
            </a:ext>
            <a:ext uri="{147F2762-F138-4A5C-976F-8EAC2B608ADB}">
              <a16:predDERef xmlns:a16="http://schemas.microsoft.com/office/drawing/2014/main" pred="{B145B5CD-B0E6-0FF1-1079-8DEAEC668F25}"/>
            </a:ext>
          </a:extLst>
        </xdr:cNvPr>
        <xdr:cNvPicPr>
          <a:picLocks noChangeAspect="1"/>
        </xdr:cNvPicPr>
      </xdr:nvPicPr>
      <xdr:blipFill>
        <a:blip xmlns:r="http://schemas.openxmlformats.org/officeDocument/2006/relationships" r:embed="rId2"/>
        <a:stretch>
          <a:fillRect/>
        </a:stretch>
      </xdr:blipFill>
      <xdr:spPr>
        <a:xfrm>
          <a:off x="6477000" y="12753975"/>
          <a:ext cx="5499069" cy="3212870"/>
        </a:xfrm>
        <a:prstGeom prst="rect">
          <a:avLst/>
        </a:prstGeom>
      </xdr:spPr>
    </xdr:pic>
    <xdr:clientData/>
  </xdr:twoCellAnchor>
  <xdr:twoCellAnchor editAs="oneCell">
    <xdr:from>
      <xdr:col>3</xdr:col>
      <xdr:colOff>600075</xdr:colOff>
      <xdr:row>61</xdr:row>
      <xdr:rowOff>47625</xdr:rowOff>
    </xdr:from>
    <xdr:to>
      <xdr:col>9</xdr:col>
      <xdr:colOff>250794</xdr:colOff>
      <xdr:row>78</xdr:row>
      <xdr:rowOff>21995</xdr:rowOff>
    </xdr:to>
    <xdr:pic>
      <xdr:nvPicPr>
        <xdr:cNvPr id="3" name="Picture 2">
          <a:extLst>
            <a:ext uri="{FF2B5EF4-FFF2-40B4-BE49-F238E27FC236}">
              <a16:creationId xmlns:a16="http://schemas.microsoft.com/office/drawing/2014/main" id="{1326DCF5-FE66-3371-F001-9A2639F03A83}"/>
            </a:ext>
            <a:ext uri="{147F2762-F138-4A5C-976F-8EAC2B608ADB}">
              <a16:predDERef xmlns:a16="http://schemas.microsoft.com/office/drawing/2014/main" pred="{68E4A069-1E72-ACF8-DEA6-9500DDA494ED}"/>
            </a:ext>
          </a:extLst>
        </xdr:cNvPr>
        <xdr:cNvPicPr>
          <a:picLocks noChangeAspect="1"/>
        </xdr:cNvPicPr>
      </xdr:nvPicPr>
      <xdr:blipFill>
        <a:blip xmlns:r="http://schemas.openxmlformats.org/officeDocument/2006/relationships" r:embed="rId3"/>
        <a:stretch>
          <a:fillRect/>
        </a:stretch>
      </xdr:blipFill>
      <xdr:spPr>
        <a:xfrm>
          <a:off x="3886200" y="16259175"/>
          <a:ext cx="5499069" cy="3212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F550-4AE5-4CA1-8C53-5E477EEAC209}">
  <dimension ref="B1:M34"/>
  <sheetViews>
    <sheetView workbookViewId="0">
      <selection activeCell="N11" sqref="N11"/>
    </sheetView>
  </sheetViews>
  <sheetFormatPr defaultRowHeight="15"/>
  <cols>
    <col min="1" max="1" width="16.42578125" customWidth="1"/>
    <col min="2" max="2" width="21.140625" customWidth="1"/>
    <col min="3" max="3" width="20.28515625" customWidth="1"/>
    <col min="4" max="4" width="28.5703125" style="37" bestFit="1" customWidth="1"/>
    <col min="5" max="5" width="13.5703125" customWidth="1"/>
    <col min="7" max="7" width="10.140625" customWidth="1"/>
    <col min="8" max="8" width="10.42578125" customWidth="1"/>
  </cols>
  <sheetData>
    <row r="1" spans="2:13" ht="81.75" customHeight="1">
      <c r="B1" s="539" t="s">
        <v>0</v>
      </c>
      <c r="C1" s="540"/>
      <c r="D1" s="540"/>
      <c r="E1" s="540"/>
      <c r="F1" s="540"/>
      <c r="G1" s="540"/>
      <c r="H1" s="540"/>
      <c r="I1" s="540"/>
      <c r="J1" s="540"/>
      <c r="K1" s="540"/>
      <c r="L1" s="541"/>
    </row>
    <row r="2" spans="2:13" ht="108" customHeight="1">
      <c r="B2" s="542" t="s">
        <v>1</v>
      </c>
      <c r="C2" s="543"/>
      <c r="D2" s="543"/>
      <c r="E2" s="543"/>
      <c r="F2" s="338"/>
      <c r="G2" s="544" t="s">
        <v>2</v>
      </c>
      <c r="H2" s="545"/>
      <c r="I2" s="545"/>
      <c r="J2" s="545"/>
      <c r="K2" s="545"/>
      <c r="L2" s="546"/>
    </row>
    <row r="3" spans="2:13" ht="103.5" customHeight="1">
      <c r="B3" s="547" t="s">
        <v>3</v>
      </c>
      <c r="C3" s="548"/>
      <c r="D3" s="548"/>
      <c r="E3" s="548"/>
      <c r="F3" s="548"/>
      <c r="G3" s="552" t="s">
        <v>4</v>
      </c>
      <c r="H3" s="553"/>
      <c r="I3" s="553"/>
      <c r="J3" s="553"/>
      <c r="K3" s="553"/>
      <c r="L3" s="554"/>
    </row>
    <row r="4" spans="2:13" ht="104.25" customHeight="1">
      <c r="B4" s="555" t="s">
        <v>5</v>
      </c>
      <c r="C4" s="556"/>
      <c r="D4" s="556"/>
      <c r="E4" s="556"/>
      <c r="F4" s="556"/>
      <c r="G4" s="557" t="s">
        <v>6</v>
      </c>
      <c r="H4" s="558"/>
      <c r="I4" s="558"/>
      <c r="J4" s="558"/>
      <c r="K4" s="558"/>
      <c r="L4" s="559"/>
    </row>
    <row r="5" spans="2:13" ht="74.25" customHeight="1">
      <c r="B5" s="560" t="s">
        <v>7</v>
      </c>
      <c r="C5" s="561"/>
      <c r="D5" s="561"/>
      <c r="E5" s="561"/>
      <c r="F5" s="561"/>
      <c r="G5" s="562" t="s">
        <v>8</v>
      </c>
      <c r="H5" s="563"/>
      <c r="I5" s="563"/>
      <c r="J5" s="563"/>
      <c r="K5" s="563"/>
      <c r="L5" s="564"/>
    </row>
    <row r="9" spans="2:13" ht="158.25" customHeight="1">
      <c r="B9" s="309" t="s">
        <v>9</v>
      </c>
      <c r="C9" s="549" t="s">
        <v>10</v>
      </c>
      <c r="D9" s="550"/>
      <c r="E9" s="550"/>
      <c r="F9" s="550"/>
      <c r="G9" s="550"/>
      <c r="H9" s="550"/>
      <c r="I9" s="550"/>
      <c r="J9" s="550"/>
      <c r="K9" s="550"/>
      <c r="L9" s="551"/>
      <c r="M9" s="437"/>
    </row>
    <row r="11" spans="2:13" ht="45.75">
      <c r="C11" s="535" t="s">
        <v>11</v>
      </c>
      <c r="D11" s="506" t="s">
        <v>12</v>
      </c>
      <c r="E11" s="507" t="s">
        <v>13</v>
      </c>
      <c r="F11" s="508" t="s">
        <v>14</v>
      </c>
      <c r="G11" s="508" t="s">
        <v>15</v>
      </c>
      <c r="H11" s="509" t="s">
        <v>16</v>
      </c>
    </row>
    <row r="12" spans="2:13">
      <c r="C12" s="536"/>
      <c r="D12" s="510" t="s">
        <v>17</v>
      </c>
      <c r="E12" s="44" t="s">
        <v>18</v>
      </c>
      <c r="F12" s="521">
        <v>41.4</v>
      </c>
      <c r="G12" s="44" t="s">
        <v>19</v>
      </c>
      <c r="H12" s="64" t="s">
        <v>20</v>
      </c>
    </row>
    <row r="13" spans="2:13">
      <c r="C13" s="536"/>
      <c r="D13" s="511" t="s">
        <v>21</v>
      </c>
      <c r="E13" s="25" t="s">
        <v>22</v>
      </c>
      <c r="F13" s="522">
        <v>37.9</v>
      </c>
      <c r="G13" s="25" t="s">
        <v>23</v>
      </c>
      <c r="H13" s="58" t="s">
        <v>24</v>
      </c>
    </row>
    <row r="14" spans="2:13">
      <c r="C14" s="537"/>
      <c r="D14" s="514" t="s">
        <v>25</v>
      </c>
      <c r="E14" s="18" t="s">
        <v>26</v>
      </c>
      <c r="F14" s="523">
        <v>43.3</v>
      </c>
      <c r="G14" s="18" t="s">
        <v>27</v>
      </c>
      <c r="H14" s="18" t="s">
        <v>28</v>
      </c>
    </row>
    <row r="15" spans="2:13">
      <c r="C15" s="537"/>
      <c r="D15" s="515" t="s">
        <v>29</v>
      </c>
      <c r="E15" s="25">
        <v>0</v>
      </c>
      <c r="F15" s="525"/>
      <c r="G15" s="516"/>
      <c r="H15" s="516"/>
    </row>
    <row r="16" spans="2:13">
      <c r="C16" s="537"/>
      <c r="D16" s="514" t="s">
        <v>30</v>
      </c>
      <c r="E16" s="18" t="s">
        <v>31</v>
      </c>
      <c r="F16" s="523">
        <v>45.3</v>
      </c>
      <c r="G16" s="18" t="s">
        <v>32</v>
      </c>
      <c r="H16" s="74"/>
    </row>
    <row r="17" spans="2:13">
      <c r="C17" s="537"/>
      <c r="D17" s="515" t="s">
        <v>33</v>
      </c>
      <c r="E17" s="25" t="s">
        <v>34</v>
      </c>
      <c r="F17" s="25">
        <v>38</v>
      </c>
      <c r="G17" s="25" t="s">
        <v>24</v>
      </c>
      <c r="H17" s="516"/>
    </row>
    <row r="18" spans="2:13">
      <c r="C18" s="537"/>
      <c r="D18" s="518" t="s">
        <v>35</v>
      </c>
      <c r="E18" s="31">
        <v>0</v>
      </c>
      <c r="F18" s="75"/>
      <c r="G18" s="75"/>
      <c r="H18" s="75"/>
    </row>
    <row r="19" spans="2:13">
      <c r="C19" s="537"/>
      <c r="D19" s="519" t="s">
        <v>36</v>
      </c>
      <c r="E19" s="44" t="s">
        <v>37</v>
      </c>
      <c r="F19" s="44">
        <v>40.4</v>
      </c>
      <c r="G19" s="44" t="s">
        <v>38</v>
      </c>
      <c r="H19" s="520"/>
    </row>
    <row r="20" spans="2:13">
      <c r="C20" s="538"/>
      <c r="D20" s="517" t="s">
        <v>39</v>
      </c>
      <c r="E20" s="5" t="s">
        <v>40</v>
      </c>
      <c r="F20" s="5">
        <v>41.2</v>
      </c>
      <c r="G20" s="5" t="s">
        <v>41</v>
      </c>
      <c r="H20" s="7" t="s">
        <v>42</v>
      </c>
    </row>
    <row r="21" spans="2:13" ht="20.25" customHeight="1"/>
    <row r="22" spans="2:13" ht="18.75" customHeight="1"/>
    <row r="23" spans="2:13" ht="156.75" customHeight="1">
      <c r="B23" s="309" t="s">
        <v>43</v>
      </c>
      <c r="C23" s="549" t="s">
        <v>44</v>
      </c>
      <c r="D23" s="550"/>
      <c r="E23" s="550"/>
      <c r="F23" s="550"/>
      <c r="G23" s="550"/>
      <c r="H23" s="550"/>
      <c r="I23" s="550"/>
      <c r="J23" s="550"/>
      <c r="K23" s="550"/>
      <c r="L23" s="551"/>
      <c r="M23" s="437"/>
    </row>
    <row r="25" spans="2:13" ht="45.75">
      <c r="C25" s="535" t="s">
        <v>11</v>
      </c>
      <c r="D25" s="506" t="s">
        <v>12</v>
      </c>
      <c r="E25" s="507" t="s">
        <v>13</v>
      </c>
      <c r="F25" s="508" t="s">
        <v>14</v>
      </c>
      <c r="G25" s="508" t="s">
        <v>15</v>
      </c>
      <c r="H25" s="509" t="s">
        <v>16</v>
      </c>
    </row>
    <row r="26" spans="2:13">
      <c r="C26" s="536"/>
      <c r="D26" s="510" t="s">
        <v>17</v>
      </c>
      <c r="E26" s="44" t="s">
        <v>45</v>
      </c>
      <c r="F26" s="521">
        <v>48.3</v>
      </c>
      <c r="G26" s="44" t="s">
        <v>46</v>
      </c>
      <c r="H26" s="64" t="s">
        <v>47</v>
      </c>
    </row>
    <row r="27" spans="2:13">
      <c r="C27" s="536"/>
      <c r="D27" s="511" t="s">
        <v>21</v>
      </c>
      <c r="E27" s="25" t="s">
        <v>48</v>
      </c>
      <c r="F27" s="522">
        <v>46</v>
      </c>
      <c r="G27" s="25" t="s">
        <v>49</v>
      </c>
      <c r="H27" s="58" t="s">
        <v>50</v>
      </c>
    </row>
    <row r="28" spans="2:13">
      <c r="C28" s="537"/>
      <c r="D28" s="514" t="s">
        <v>25</v>
      </c>
      <c r="E28" s="18" t="s">
        <v>51</v>
      </c>
      <c r="F28" s="523">
        <v>41.5</v>
      </c>
      <c r="G28" s="18" t="s">
        <v>52</v>
      </c>
      <c r="H28" s="18" t="s">
        <v>53</v>
      </c>
    </row>
    <row r="29" spans="2:13">
      <c r="C29" s="537"/>
      <c r="D29" s="515" t="s">
        <v>29</v>
      </c>
      <c r="E29" s="25" t="s">
        <v>54</v>
      </c>
      <c r="F29" s="522">
        <v>49</v>
      </c>
      <c r="G29" s="25" t="s">
        <v>28</v>
      </c>
      <c r="H29" s="516"/>
    </row>
    <row r="30" spans="2:13">
      <c r="C30" s="537"/>
      <c r="D30" s="514" t="s">
        <v>30</v>
      </c>
      <c r="E30" s="18" t="s">
        <v>55</v>
      </c>
      <c r="F30" s="523">
        <v>49</v>
      </c>
      <c r="G30" s="18" t="s">
        <v>56</v>
      </c>
      <c r="H30" s="18" t="s">
        <v>57</v>
      </c>
    </row>
    <row r="31" spans="2:13">
      <c r="C31" s="537"/>
      <c r="D31" s="515" t="s">
        <v>33</v>
      </c>
      <c r="E31" s="25">
        <v>0</v>
      </c>
      <c r="F31" s="516"/>
      <c r="G31" s="516"/>
      <c r="H31" s="516"/>
    </row>
    <row r="32" spans="2:13">
      <c r="C32" s="537"/>
      <c r="D32" s="518" t="s">
        <v>35</v>
      </c>
      <c r="E32" s="31">
        <v>0</v>
      </c>
      <c r="F32" s="75"/>
      <c r="G32" s="75"/>
      <c r="H32" s="75"/>
    </row>
    <row r="33" spans="3:8">
      <c r="C33" s="537"/>
      <c r="D33" s="519" t="s">
        <v>36</v>
      </c>
      <c r="E33" s="44">
        <v>0</v>
      </c>
      <c r="F33" s="520"/>
      <c r="G33" s="520"/>
      <c r="H33" s="520"/>
    </row>
    <row r="34" spans="3:8">
      <c r="C34" s="538"/>
      <c r="D34" s="517" t="s">
        <v>39</v>
      </c>
      <c r="E34" s="5" t="s">
        <v>58</v>
      </c>
      <c r="F34" s="5">
        <v>47.6</v>
      </c>
      <c r="G34" s="5" t="s">
        <v>59</v>
      </c>
      <c r="H34" s="7" t="s">
        <v>60</v>
      </c>
    </row>
  </sheetData>
  <sortState xmlns:xlrd2="http://schemas.microsoft.com/office/spreadsheetml/2017/richdata2" ref="G32:G46">
    <sortCondition ref="G32:G46"/>
  </sortState>
  <mergeCells count="13">
    <mergeCell ref="C25:C34"/>
    <mergeCell ref="C11:C20"/>
    <mergeCell ref="B1:L1"/>
    <mergeCell ref="B2:E2"/>
    <mergeCell ref="G2:L2"/>
    <mergeCell ref="B3:F3"/>
    <mergeCell ref="C9:L9"/>
    <mergeCell ref="C23:L23"/>
    <mergeCell ref="G3:L3"/>
    <mergeCell ref="B4:F4"/>
    <mergeCell ref="G4:L4"/>
    <mergeCell ref="B5:F5"/>
    <mergeCell ref="G5:L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5B306-6E56-4029-89ED-CE0B6F6D8D0F}">
  <dimension ref="A1:AC45"/>
  <sheetViews>
    <sheetView topLeftCell="A53" workbookViewId="0">
      <selection activeCell="D44" sqref="D44:H45"/>
    </sheetView>
  </sheetViews>
  <sheetFormatPr defaultRowHeight="15"/>
  <cols>
    <col min="1" max="1" width="15.5703125" customWidth="1"/>
    <col min="2" max="2" width="14" customWidth="1"/>
    <col min="3" max="3" width="19.28515625" customWidth="1"/>
    <col min="4" max="4" width="28.5703125" bestFit="1" customWidth="1"/>
    <col min="5" max="5" width="18.140625" customWidth="1"/>
    <col min="6" max="6" width="10.7109375" customWidth="1"/>
    <col min="7" max="7" width="10" customWidth="1"/>
    <col min="8" max="8" width="10.28515625" customWidth="1"/>
  </cols>
  <sheetData>
    <row r="1" spans="1:29" ht="49.5" customHeight="1">
      <c r="A1" s="572" t="s">
        <v>348</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7"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44.75" customHeight="1">
      <c r="A3" s="245" t="s">
        <v>296</v>
      </c>
      <c r="B3" s="603" t="s">
        <v>349</v>
      </c>
      <c r="C3" s="604"/>
      <c r="D3" s="604"/>
      <c r="E3" s="604"/>
      <c r="F3" s="604"/>
      <c r="G3" s="604"/>
      <c r="H3" s="604"/>
      <c r="I3" s="604"/>
      <c r="J3" s="604"/>
      <c r="K3" s="604"/>
      <c r="L3" s="604"/>
      <c r="M3" s="604"/>
      <c r="N3" s="605"/>
    </row>
    <row r="4" spans="1:29" ht="25.5" customHeight="1"/>
    <row r="5" spans="1:29" ht="18" customHeight="1">
      <c r="A5" s="682" t="s">
        <v>64</v>
      </c>
      <c r="B5" s="683"/>
      <c r="C5" s="241"/>
      <c r="D5" s="448" t="s">
        <v>65</v>
      </c>
      <c r="E5" s="669" t="s">
        <v>66</v>
      </c>
      <c r="F5" s="670"/>
      <c r="G5" s="671"/>
      <c r="H5" s="672" t="s">
        <v>67</v>
      </c>
      <c r="I5" s="673"/>
      <c r="J5" s="673"/>
      <c r="K5" s="673"/>
      <c r="L5" s="674"/>
      <c r="M5" s="675" t="s">
        <v>68</v>
      </c>
      <c r="N5" s="676"/>
      <c r="O5" s="676"/>
      <c r="P5" s="676"/>
      <c r="Q5" s="677"/>
      <c r="R5" s="644" t="s">
        <v>69</v>
      </c>
      <c r="S5" s="645"/>
      <c r="T5" s="645"/>
      <c r="U5" s="645"/>
      <c r="V5" s="646"/>
    </row>
    <row r="6" spans="1:29">
      <c r="A6" s="684"/>
      <c r="B6" s="685"/>
      <c r="C6" s="242"/>
      <c r="D6" s="449"/>
      <c r="E6" s="50" t="s">
        <v>71</v>
      </c>
      <c r="F6" s="51" t="s">
        <v>72</v>
      </c>
      <c r="G6" s="52" t="s">
        <v>73</v>
      </c>
      <c r="H6" s="39">
        <v>1</v>
      </c>
      <c r="I6" s="40">
        <v>2</v>
      </c>
      <c r="J6" s="40">
        <v>3</v>
      </c>
      <c r="K6" s="40">
        <v>4</v>
      </c>
      <c r="L6" s="41">
        <v>5</v>
      </c>
      <c r="M6" s="39">
        <v>6</v>
      </c>
      <c r="N6" s="40">
        <v>7</v>
      </c>
      <c r="O6" s="40">
        <v>8</v>
      </c>
      <c r="P6" s="40">
        <v>9</v>
      </c>
      <c r="Q6" s="42">
        <v>10</v>
      </c>
      <c r="R6" s="43">
        <v>11</v>
      </c>
      <c r="S6" s="40">
        <v>12</v>
      </c>
      <c r="T6" s="40">
        <v>13</v>
      </c>
      <c r="U6" s="40">
        <v>14</v>
      </c>
      <c r="V6" s="42">
        <v>15</v>
      </c>
    </row>
    <row r="7" spans="1:29">
      <c r="A7" s="684"/>
      <c r="B7" s="686"/>
      <c r="C7" s="37" t="s">
        <v>75</v>
      </c>
      <c r="D7" s="59">
        <v>40.299999999999997</v>
      </c>
      <c r="E7" s="59">
        <v>13.4</v>
      </c>
      <c r="F7" s="59">
        <v>14.2</v>
      </c>
      <c r="G7" s="9">
        <v>12.5</v>
      </c>
      <c r="H7" s="10">
        <v>2.7</v>
      </c>
      <c r="I7" s="11">
        <v>2.5</v>
      </c>
      <c r="J7" s="11">
        <v>2.7</v>
      </c>
      <c r="K7" s="11">
        <v>2.5</v>
      </c>
      <c r="L7" s="12">
        <v>2.8</v>
      </c>
      <c r="M7" s="10">
        <v>3</v>
      </c>
      <c r="N7" s="11">
        <v>3</v>
      </c>
      <c r="O7" s="11">
        <v>2.9</v>
      </c>
      <c r="P7" s="11">
        <v>2.6</v>
      </c>
      <c r="Q7" s="12">
        <v>2.6</v>
      </c>
      <c r="R7" s="10">
        <v>2.2999999999999998</v>
      </c>
      <c r="S7" s="11">
        <v>2.8</v>
      </c>
      <c r="T7" s="11">
        <v>2.2999999999999998</v>
      </c>
      <c r="U7" s="11">
        <v>2.2999999999999998</v>
      </c>
      <c r="V7" s="12">
        <v>2.5</v>
      </c>
    </row>
    <row r="8" spans="1:29">
      <c r="A8" s="684"/>
      <c r="B8" s="686"/>
      <c r="C8" s="239" t="s">
        <v>76</v>
      </c>
      <c r="D8" s="21">
        <v>41.1</v>
      </c>
      <c r="E8" s="21">
        <v>13.8</v>
      </c>
      <c r="F8" s="21">
        <v>14.2</v>
      </c>
      <c r="G8" s="16">
        <v>13</v>
      </c>
      <c r="H8" s="17">
        <v>2.9</v>
      </c>
      <c r="I8" s="18">
        <v>2.6</v>
      </c>
      <c r="J8" s="18">
        <v>2.8</v>
      </c>
      <c r="K8" s="18">
        <v>2.6</v>
      </c>
      <c r="L8" s="19">
        <v>3</v>
      </c>
      <c r="M8" s="17">
        <v>3</v>
      </c>
      <c r="N8" s="18">
        <v>3</v>
      </c>
      <c r="O8" s="18">
        <v>2.9</v>
      </c>
      <c r="P8" s="18">
        <v>2.7</v>
      </c>
      <c r="Q8" s="19">
        <v>2.5</v>
      </c>
      <c r="R8" s="17">
        <v>2.6</v>
      </c>
      <c r="S8" s="18">
        <v>3</v>
      </c>
      <c r="T8" s="18">
        <v>2.5</v>
      </c>
      <c r="U8" s="18">
        <v>2.4</v>
      </c>
      <c r="V8" s="19">
        <v>2.5</v>
      </c>
    </row>
    <row r="9" spans="1:29">
      <c r="A9" s="687"/>
      <c r="B9" s="688"/>
      <c r="C9" s="240" t="s">
        <v>77</v>
      </c>
      <c r="D9" s="53">
        <v>44.4</v>
      </c>
      <c r="E9" s="53">
        <v>14.9</v>
      </c>
      <c r="F9" s="53">
        <v>14.6</v>
      </c>
      <c r="G9" s="29">
        <v>14.9</v>
      </c>
      <c r="H9" s="30">
        <v>3</v>
      </c>
      <c r="I9" s="31">
        <v>2.9</v>
      </c>
      <c r="J9" s="31">
        <v>3</v>
      </c>
      <c r="K9" s="31">
        <v>2.9</v>
      </c>
      <c r="L9" s="32">
        <v>3</v>
      </c>
      <c r="M9" s="30">
        <v>3</v>
      </c>
      <c r="N9" s="31">
        <v>3</v>
      </c>
      <c r="O9" s="31">
        <v>3</v>
      </c>
      <c r="P9" s="31">
        <v>2.8</v>
      </c>
      <c r="Q9" s="32">
        <v>2.8</v>
      </c>
      <c r="R9" s="30">
        <v>3</v>
      </c>
      <c r="S9" s="31">
        <v>3.3</v>
      </c>
      <c r="T9" s="31">
        <v>2.8</v>
      </c>
      <c r="U9" s="31">
        <v>2.9</v>
      </c>
      <c r="V9" s="32">
        <v>3</v>
      </c>
    </row>
    <row r="10" spans="1:29" ht="27"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7" customHeight="1">
      <c r="B12" s="222"/>
      <c r="C12" s="222"/>
      <c r="D12" s="222"/>
      <c r="E12" s="222"/>
      <c r="F12" s="222"/>
      <c r="G12" s="222"/>
      <c r="H12" s="222"/>
      <c r="I12" s="222"/>
      <c r="J12" s="222"/>
      <c r="K12" s="222"/>
      <c r="L12" s="222"/>
      <c r="M12" s="222"/>
      <c r="N12" s="222"/>
    </row>
    <row r="13" spans="1:29" ht="18.75" customHeight="1">
      <c r="A13" s="655" t="s">
        <v>84</v>
      </c>
      <c r="B13" s="612" t="s">
        <v>85</v>
      </c>
      <c r="C13" s="612" t="s">
        <v>86</v>
      </c>
      <c r="D13" s="678" t="s">
        <v>87</v>
      </c>
      <c r="E13" s="680"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9" ht="24" customHeight="1">
      <c r="A14" s="656"/>
      <c r="B14" s="657"/>
      <c r="C14" s="657"/>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16.5" customHeight="1">
      <c r="A15" s="656"/>
      <c r="B15" s="337">
        <v>44553</v>
      </c>
      <c r="C15" s="8" t="s">
        <v>350</v>
      </c>
      <c r="D15" s="500" t="s">
        <v>198</v>
      </c>
      <c r="E15" s="496" t="s">
        <v>119</v>
      </c>
      <c r="F15" s="9">
        <v>44</v>
      </c>
      <c r="G15" s="46">
        <v>14.5</v>
      </c>
      <c r="H15" s="9">
        <v>15.5</v>
      </c>
      <c r="I15" s="135">
        <v>13.5</v>
      </c>
      <c r="J15" s="10">
        <v>3</v>
      </c>
      <c r="K15" s="11">
        <v>3</v>
      </c>
      <c r="L15" s="11">
        <v>3</v>
      </c>
      <c r="M15" s="360">
        <v>2.5</v>
      </c>
      <c r="N15" s="13">
        <v>3</v>
      </c>
      <c r="O15" s="62">
        <v>3</v>
      </c>
      <c r="P15" s="44">
        <v>3</v>
      </c>
      <c r="Q15" s="44">
        <v>3.5</v>
      </c>
      <c r="R15" s="44">
        <v>3</v>
      </c>
      <c r="S15" s="64">
        <v>3</v>
      </c>
      <c r="T15" s="10">
        <v>3</v>
      </c>
      <c r="U15" s="11">
        <v>3</v>
      </c>
      <c r="V15" s="360">
        <v>2.5</v>
      </c>
      <c r="W15" s="360">
        <v>2</v>
      </c>
      <c r="X15" s="12">
        <v>3</v>
      </c>
    </row>
    <row r="16" spans="1:29">
      <c r="A16" s="656"/>
      <c r="B16" s="234">
        <v>44511</v>
      </c>
      <c r="C16" s="23" t="s">
        <v>351</v>
      </c>
      <c r="D16" s="497" t="s">
        <v>198</v>
      </c>
      <c r="E16" s="497" t="s">
        <v>17</v>
      </c>
      <c r="F16" s="16">
        <v>46</v>
      </c>
      <c r="G16" s="47">
        <v>15.5</v>
      </c>
      <c r="H16" s="16">
        <v>14.5</v>
      </c>
      <c r="I16" s="22">
        <v>15.5</v>
      </c>
      <c r="J16" s="17">
        <v>3</v>
      </c>
      <c r="K16" s="18">
        <v>3</v>
      </c>
      <c r="L16" s="18">
        <v>3.5</v>
      </c>
      <c r="M16" s="18">
        <v>3</v>
      </c>
      <c r="N16" s="20">
        <v>3</v>
      </c>
      <c r="O16" s="27">
        <v>3</v>
      </c>
      <c r="P16" s="18">
        <v>3</v>
      </c>
      <c r="Q16" s="18">
        <v>3</v>
      </c>
      <c r="R16" s="342">
        <v>2.5</v>
      </c>
      <c r="S16" s="19">
        <v>3</v>
      </c>
      <c r="T16" s="17">
        <v>3</v>
      </c>
      <c r="U16" s="18">
        <v>3.5</v>
      </c>
      <c r="V16" s="18">
        <v>3</v>
      </c>
      <c r="W16" s="18">
        <v>3</v>
      </c>
      <c r="X16" s="19">
        <v>3</v>
      </c>
    </row>
    <row r="17" spans="1:24">
      <c r="A17" s="656"/>
      <c r="B17" s="234">
        <v>44511</v>
      </c>
      <c r="C17" s="23" t="s">
        <v>352</v>
      </c>
      <c r="D17" s="497" t="s">
        <v>198</v>
      </c>
      <c r="E17" s="497" t="s">
        <v>17</v>
      </c>
      <c r="F17" s="16">
        <v>40</v>
      </c>
      <c r="G17" s="47">
        <v>13</v>
      </c>
      <c r="H17" s="16">
        <v>15</v>
      </c>
      <c r="I17" s="22">
        <v>12</v>
      </c>
      <c r="J17" s="17">
        <v>3</v>
      </c>
      <c r="K17" s="342">
        <v>2</v>
      </c>
      <c r="L17" s="18">
        <v>3</v>
      </c>
      <c r="M17" s="342">
        <v>2</v>
      </c>
      <c r="N17" s="20">
        <v>3</v>
      </c>
      <c r="O17" s="27">
        <v>3</v>
      </c>
      <c r="P17" s="18">
        <v>3</v>
      </c>
      <c r="Q17" s="18">
        <v>3</v>
      </c>
      <c r="R17" s="18">
        <v>3</v>
      </c>
      <c r="S17" s="19">
        <v>3</v>
      </c>
      <c r="T17" s="362">
        <v>2</v>
      </c>
      <c r="U17" s="18">
        <v>3</v>
      </c>
      <c r="V17" s="342">
        <v>2</v>
      </c>
      <c r="W17" s="342">
        <v>2</v>
      </c>
      <c r="X17" s="19">
        <v>3</v>
      </c>
    </row>
    <row r="18" spans="1:24">
      <c r="A18" s="656"/>
      <c r="B18" s="234">
        <v>44511</v>
      </c>
      <c r="C18" s="23" t="s">
        <v>353</v>
      </c>
      <c r="D18" s="497" t="s">
        <v>198</v>
      </c>
      <c r="E18" s="497" t="s">
        <v>17</v>
      </c>
      <c r="F18" s="16">
        <v>45</v>
      </c>
      <c r="G18" s="47">
        <v>15</v>
      </c>
      <c r="H18" s="16">
        <v>15</v>
      </c>
      <c r="I18" s="22">
        <v>15</v>
      </c>
      <c r="J18" s="17">
        <v>3</v>
      </c>
      <c r="K18" s="342">
        <v>2.5</v>
      </c>
      <c r="L18" s="18">
        <v>3.5</v>
      </c>
      <c r="M18" s="18">
        <v>3</v>
      </c>
      <c r="N18" s="20">
        <v>3</v>
      </c>
      <c r="O18" s="27">
        <v>3</v>
      </c>
      <c r="P18" s="18">
        <v>3</v>
      </c>
      <c r="Q18" s="18">
        <v>3</v>
      </c>
      <c r="R18" s="18">
        <v>3</v>
      </c>
      <c r="S18" s="19">
        <v>3</v>
      </c>
      <c r="T18" s="17">
        <v>3</v>
      </c>
      <c r="U18" s="18">
        <v>3</v>
      </c>
      <c r="V18" s="18">
        <v>3</v>
      </c>
      <c r="W18" s="18">
        <v>3</v>
      </c>
      <c r="X18" s="19">
        <v>3</v>
      </c>
    </row>
    <row r="19" spans="1:24" ht="16.5" customHeight="1">
      <c r="A19" s="656"/>
      <c r="B19" s="234">
        <v>44524</v>
      </c>
      <c r="C19" s="23" t="s">
        <v>354</v>
      </c>
      <c r="D19" s="497" t="s">
        <v>89</v>
      </c>
      <c r="E19" s="497" t="s">
        <v>17</v>
      </c>
      <c r="F19" s="16">
        <v>37</v>
      </c>
      <c r="G19" s="47">
        <v>12</v>
      </c>
      <c r="H19" s="16">
        <v>14</v>
      </c>
      <c r="I19" s="22">
        <v>11</v>
      </c>
      <c r="J19" s="17">
        <v>3</v>
      </c>
      <c r="K19" s="342">
        <v>2</v>
      </c>
      <c r="L19" s="342">
        <v>2</v>
      </c>
      <c r="M19" s="342">
        <v>2</v>
      </c>
      <c r="N19" s="20">
        <v>3</v>
      </c>
      <c r="O19" s="27">
        <v>3</v>
      </c>
      <c r="P19" s="18">
        <v>3</v>
      </c>
      <c r="Q19" s="18">
        <v>3</v>
      </c>
      <c r="R19" s="18">
        <v>3</v>
      </c>
      <c r="S19" s="361">
        <v>2</v>
      </c>
      <c r="T19" s="368">
        <v>1</v>
      </c>
      <c r="U19" s="18">
        <v>3</v>
      </c>
      <c r="V19" s="342">
        <v>2</v>
      </c>
      <c r="W19" s="18">
        <v>3</v>
      </c>
      <c r="X19" s="361">
        <v>2</v>
      </c>
    </row>
    <row r="20" spans="1:24">
      <c r="A20" s="656"/>
      <c r="B20" s="234">
        <v>44511</v>
      </c>
      <c r="C20" s="26" t="s">
        <v>355</v>
      </c>
      <c r="D20" s="498" t="s">
        <v>198</v>
      </c>
      <c r="E20" s="498" t="s">
        <v>17</v>
      </c>
      <c r="F20" s="16">
        <v>43</v>
      </c>
      <c r="G20" s="47">
        <v>14.5</v>
      </c>
      <c r="H20" s="16">
        <v>15</v>
      </c>
      <c r="I20" s="22">
        <v>13.5</v>
      </c>
      <c r="J20" s="17">
        <v>3</v>
      </c>
      <c r="K20" s="342">
        <v>2.5</v>
      </c>
      <c r="L20" s="18">
        <v>3</v>
      </c>
      <c r="M20" s="18">
        <v>3</v>
      </c>
      <c r="N20" s="20">
        <v>3</v>
      </c>
      <c r="O20" s="27">
        <v>3</v>
      </c>
      <c r="P20" s="18">
        <v>3</v>
      </c>
      <c r="Q20" s="18">
        <v>3</v>
      </c>
      <c r="R20" s="18">
        <v>3</v>
      </c>
      <c r="S20" s="19">
        <v>3</v>
      </c>
      <c r="T20" s="17">
        <v>3</v>
      </c>
      <c r="U20" s="342">
        <v>2.5</v>
      </c>
      <c r="V20" s="342">
        <v>2.5</v>
      </c>
      <c r="W20" s="18">
        <v>3</v>
      </c>
      <c r="X20" s="361">
        <v>2.5</v>
      </c>
    </row>
    <row r="21" spans="1:24" ht="18" customHeight="1">
      <c r="A21" s="656"/>
      <c r="B21" s="234">
        <v>44524</v>
      </c>
      <c r="C21" s="23" t="s">
        <v>356</v>
      </c>
      <c r="D21" s="497" t="s">
        <v>198</v>
      </c>
      <c r="E21" s="497" t="s">
        <v>17</v>
      </c>
      <c r="F21" s="401">
        <v>34</v>
      </c>
      <c r="G21" s="402">
        <v>13</v>
      </c>
      <c r="H21" s="403">
        <v>13</v>
      </c>
      <c r="I21" s="404">
        <v>8</v>
      </c>
      <c r="J21" s="405">
        <v>2</v>
      </c>
      <c r="K21" s="406">
        <v>3</v>
      </c>
      <c r="L21" s="407">
        <v>2</v>
      </c>
      <c r="M21" s="406">
        <v>3</v>
      </c>
      <c r="N21" s="408">
        <v>3</v>
      </c>
      <c r="O21" s="409">
        <v>3</v>
      </c>
      <c r="P21" s="406">
        <v>3</v>
      </c>
      <c r="Q21" s="406">
        <v>3</v>
      </c>
      <c r="R21" s="407">
        <v>2</v>
      </c>
      <c r="S21" s="410">
        <v>2</v>
      </c>
      <c r="T21" s="411">
        <v>1</v>
      </c>
      <c r="U21" s="407">
        <v>2</v>
      </c>
      <c r="V21" s="407">
        <v>2</v>
      </c>
      <c r="W21" s="412">
        <v>1</v>
      </c>
      <c r="X21" s="410">
        <v>2</v>
      </c>
    </row>
    <row r="22" spans="1:24" ht="24.75" customHeight="1">
      <c r="A22" s="665"/>
      <c r="B22" s="235">
        <v>44202</v>
      </c>
      <c r="C22" s="28" t="s">
        <v>357</v>
      </c>
      <c r="D22" s="499" t="s">
        <v>89</v>
      </c>
      <c r="E22" s="499" t="s">
        <v>17</v>
      </c>
      <c r="F22" s="413">
        <v>34</v>
      </c>
      <c r="G22" s="414">
        <v>10</v>
      </c>
      <c r="H22" s="415">
        <v>12</v>
      </c>
      <c r="I22" s="416">
        <v>12</v>
      </c>
      <c r="J22" s="417">
        <v>2</v>
      </c>
      <c r="K22" s="418">
        <v>2</v>
      </c>
      <c r="L22" s="418">
        <v>2</v>
      </c>
      <c r="M22" s="418">
        <v>2</v>
      </c>
      <c r="N22" s="419">
        <v>2</v>
      </c>
      <c r="O22" s="420">
        <v>3</v>
      </c>
      <c r="P22" s="421">
        <v>3</v>
      </c>
      <c r="Q22" s="418">
        <v>2</v>
      </c>
      <c r="R22" s="418">
        <v>2</v>
      </c>
      <c r="S22" s="422">
        <v>2</v>
      </c>
      <c r="T22" s="423">
        <v>3</v>
      </c>
      <c r="U22" s="421">
        <v>3</v>
      </c>
      <c r="V22" s="418">
        <v>2</v>
      </c>
      <c r="W22" s="418">
        <v>2</v>
      </c>
      <c r="X22" s="422">
        <v>2</v>
      </c>
    </row>
    <row r="23" spans="1:24" ht="26.25" customHeight="1"/>
    <row r="24" spans="1:24" ht="18.75">
      <c r="F24" s="577" t="s">
        <v>208</v>
      </c>
      <c r="G24" s="578"/>
      <c r="H24" s="627"/>
      <c r="I24" s="647" t="s">
        <v>209</v>
      </c>
      <c r="J24" s="649" t="s">
        <v>67</v>
      </c>
      <c r="K24" s="649"/>
      <c r="L24" s="649"/>
      <c r="M24" s="649"/>
      <c r="N24" s="650"/>
      <c r="O24" s="569" t="s">
        <v>68</v>
      </c>
      <c r="P24" s="570"/>
      <c r="Q24" s="570"/>
      <c r="R24" s="570"/>
      <c r="S24" s="571"/>
      <c r="T24" s="660" t="s">
        <v>69</v>
      </c>
      <c r="U24" s="661"/>
      <c r="V24" s="661"/>
      <c r="W24" s="661"/>
      <c r="X24" s="662"/>
    </row>
    <row r="25" spans="1:24">
      <c r="F25" s="579"/>
      <c r="G25" s="580"/>
      <c r="H25" s="628"/>
      <c r="I25" s="648"/>
      <c r="J25" s="39">
        <v>1</v>
      </c>
      <c r="K25" s="40">
        <v>2</v>
      </c>
      <c r="L25" s="40">
        <v>3</v>
      </c>
      <c r="M25" s="40">
        <v>4</v>
      </c>
      <c r="N25" s="41">
        <v>5</v>
      </c>
      <c r="O25" s="39">
        <v>6</v>
      </c>
      <c r="P25" s="40">
        <v>7</v>
      </c>
      <c r="Q25" s="40">
        <v>8</v>
      </c>
      <c r="R25" s="40">
        <v>9</v>
      </c>
      <c r="S25" s="42">
        <v>10</v>
      </c>
      <c r="T25" s="43">
        <v>11</v>
      </c>
      <c r="U25" s="40">
        <v>12</v>
      </c>
      <c r="V25" s="40">
        <v>13</v>
      </c>
      <c r="W25" s="40">
        <v>14</v>
      </c>
      <c r="X25" s="42">
        <v>15</v>
      </c>
    </row>
    <row r="26" spans="1:24">
      <c r="F26" s="579"/>
      <c r="G26" s="580"/>
      <c r="H26" s="628"/>
      <c r="I26" s="254" t="s">
        <v>210</v>
      </c>
      <c r="J26" s="249"/>
      <c r="K26" s="73"/>
      <c r="L26" s="73"/>
      <c r="M26" s="73"/>
      <c r="N26" s="265"/>
      <c r="O26" s="70"/>
      <c r="P26" s="73"/>
      <c r="Q26" s="73"/>
      <c r="R26" s="73"/>
      <c r="S26" s="78"/>
      <c r="T26" s="177">
        <v>2</v>
      </c>
      <c r="U26" s="73"/>
      <c r="V26" s="73"/>
      <c r="W26" s="11">
        <v>1</v>
      </c>
      <c r="X26" s="78"/>
    </row>
    <row r="27" spans="1:24">
      <c r="F27" s="579"/>
      <c r="G27" s="580"/>
      <c r="H27" s="628"/>
      <c r="I27" s="390" t="s">
        <v>211</v>
      </c>
      <c r="J27" s="86">
        <v>2</v>
      </c>
      <c r="K27" s="87">
        <v>5</v>
      </c>
      <c r="L27" s="87">
        <v>3</v>
      </c>
      <c r="M27" s="87">
        <v>4</v>
      </c>
      <c r="N27" s="88">
        <v>1</v>
      </c>
      <c r="O27" s="71"/>
      <c r="P27" s="74"/>
      <c r="Q27" s="18">
        <v>1</v>
      </c>
      <c r="R27" s="87">
        <v>3</v>
      </c>
      <c r="S27" s="19">
        <v>3</v>
      </c>
      <c r="T27" s="17">
        <v>1</v>
      </c>
      <c r="U27" s="18">
        <v>2</v>
      </c>
      <c r="V27" s="18">
        <v>6</v>
      </c>
      <c r="W27" s="18">
        <v>3</v>
      </c>
      <c r="X27" s="19">
        <v>4</v>
      </c>
    </row>
    <row r="28" spans="1:24">
      <c r="F28" s="579"/>
      <c r="G28" s="580"/>
      <c r="H28" s="628"/>
      <c r="I28" s="22" t="s">
        <v>212</v>
      </c>
      <c r="J28" s="17">
        <v>6</v>
      </c>
      <c r="K28" s="18">
        <v>3</v>
      </c>
      <c r="L28" s="18">
        <v>5</v>
      </c>
      <c r="M28" s="18">
        <v>4</v>
      </c>
      <c r="N28" s="20">
        <v>7</v>
      </c>
      <c r="O28" s="27">
        <v>8</v>
      </c>
      <c r="P28" s="18">
        <v>8</v>
      </c>
      <c r="Q28" s="18">
        <v>7</v>
      </c>
      <c r="R28" s="18">
        <v>5</v>
      </c>
      <c r="S28" s="19">
        <v>5</v>
      </c>
      <c r="T28" s="17">
        <v>5</v>
      </c>
      <c r="U28" s="18">
        <v>6</v>
      </c>
      <c r="V28" s="18">
        <v>2</v>
      </c>
      <c r="W28" s="18">
        <v>4</v>
      </c>
      <c r="X28" s="19">
        <v>4</v>
      </c>
    </row>
    <row r="29" spans="1:24">
      <c r="F29" s="579"/>
      <c r="G29" s="580"/>
      <c r="H29" s="628"/>
      <c r="I29" s="22" t="s">
        <v>213</v>
      </c>
      <c r="J29" s="204"/>
      <c r="K29" s="74"/>
      <c r="L29" s="74"/>
      <c r="M29" s="74"/>
      <c r="N29" s="202"/>
      <c r="O29" s="71"/>
      <c r="P29" s="74"/>
      <c r="Q29" s="74"/>
      <c r="R29" s="74"/>
      <c r="S29" s="76"/>
      <c r="T29" s="204"/>
      <c r="U29" s="74"/>
      <c r="V29" s="74"/>
      <c r="W29" s="74"/>
      <c r="X29" s="76"/>
    </row>
    <row r="30" spans="1:24">
      <c r="F30" s="579"/>
      <c r="G30" s="580"/>
      <c r="H30" s="628"/>
      <c r="I30" s="22" t="s">
        <v>214</v>
      </c>
      <c r="J30" s="204"/>
      <c r="K30" s="74"/>
      <c r="L30" s="74"/>
      <c r="M30" s="74"/>
      <c r="N30" s="202"/>
      <c r="O30" s="71"/>
      <c r="P30" s="74"/>
      <c r="Q30" s="74"/>
      <c r="R30" s="74"/>
      <c r="S30" s="76"/>
      <c r="T30" s="204"/>
      <c r="U30" s="74"/>
      <c r="V30" s="74"/>
      <c r="W30" s="74"/>
      <c r="X30" s="76"/>
    </row>
    <row r="31" spans="1:24">
      <c r="F31" s="579"/>
      <c r="G31" s="580"/>
      <c r="H31" s="628"/>
      <c r="I31" s="255" t="s">
        <v>215</v>
      </c>
      <c r="J31" s="204"/>
      <c r="K31" s="74"/>
      <c r="L31" s="74"/>
      <c r="M31" s="74"/>
      <c r="N31" s="202"/>
      <c r="O31" s="71"/>
      <c r="P31" s="74"/>
      <c r="Q31" s="74"/>
      <c r="R31" s="74"/>
      <c r="S31" s="76"/>
      <c r="T31" s="204"/>
      <c r="U31" s="74"/>
      <c r="V31" s="74"/>
      <c r="W31" s="74"/>
      <c r="X31" s="76"/>
    </row>
    <row r="32" spans="1:24">
      <c r="F32" s="579"/>
      <c r="G32" s="580"/>
      <c r="H32" s="628"/>
      <c r="I32" s="255" t="s">
        <v>216</v>
      </c>
      <c r="J32" s="204"/>
      <c r="K32" s="74"/>
      <c r="L32" s="74"/>
      <c r="M32" s="74"/>
      <c r="N32" s="202"/>
      <c r="O32" s="71"/>
      <c r="P32" s="74"/>
      <c r="Q32" s="74"/>
      <c r="R32" s="74"/>
      <c r="S32" s="76"/>
      <c r="T32" s="204"/>
      <c r="U32" s="74"/>
      <c r="V32" s="74"/>
      <c r="W32" s="74"/>
      <c r="X32" s="76"/>
    </row>
    <row r="33" spans="3:24">
      <c r="F33" s="579"/>
      <c r="G33" s="580"/>
      <c r="H33" s="628"/>
      <c r="I33" s="255" t="s">
        <v>217</v>
      </c>
      <c r="J33" s="204"/>
      <c r="K33" s="74"/>
      <c r="L33" s="74"/>
      <c r="M33" s="74"/>
      <c r="N33" s="202"/>
      <c r="O33" s="71"/>
      <c r="P33" s="74"/>
      <c r="Q33" s="74"/>
      <c r="R33" s="74"/>
      <c r="S33" s="76"/>
      <c r="T33" s="204"/>
      <c r="U33" s="74"/>
      <c r="V33" s="74"/>
      <c r="W33" s="74"/>
      <c r="X33" s="76"/>
    </row>
    <row r="34" spans="3:24">
      <c r="F34" s="581"/>
      <c r="G34" s="582"/>
      <c r="H34" s="629"/>
      <c r="I34" s="256" t="s">
        <v>218</v>
      </c>
      <c r="J34" s="250"/>
      <c r="K34" s="75"/>
      <c r="L34" s="75"/>
      <c r="M34" s="75"/>
      <c r="N34" s="203"/>
      <c r="O34" s="72"/>
      <c r="P34" s="75"/>
      <c r="Q34" s="75"/>
      <c r="R34" s="75"/>
      <c r="S34" s="77"/>
      <c r="T34" s="250"/>
      <c r="U34" s="75"/>
      <c r="V34" s="75"/>
      <c r="W34" s="75"/>
      <c r="X34" s="77"/>
    </row>
    <row r="36" spans="3:24" ht="45.75">
      <c r="C36" s="535" t="s">
        <v>11</v>
      </c>
      <c r="D36" s="506" t="s">
        <v>12</v>
      </c>
      <c r="E36" s="507" t="s">
        <v>13</v>
      </c>
      <c r="F36" s="508" t="s">
        <v>14</v>
      </c>
      <c r="G36" s="508" t="s">
        <v>15</v>
      </c>
      <c r="H36" s="509" t="s">
        <v>16</v>
      </c>
    </row>
    <row r="37" spans="3:24">
      <c r="C37" s="536"/>
      <c r="D37" s="510" t="s">
        <v>17</v>
      </c>
      <c r="E37" s="44">
        <v>7</v>
      </c>
      <c r="F37" s="521">
        <f>AVERAGE(F16:F22)</f>
        <v>39.857142857142854</v>
      </c>
      <c r="G37" s="44" t="s">
        <v>358</v>
      </c>
      <c r="H37" s="513"/>
    </row>
    <row r="38" spans="3:24" ht="15" customHeight="1">
      <c r="C38" s="536"/>
      <c r="D38" s="511" t="s">
        <v>21</v>
      </c>
      <c r="E38" s="25">
        <v>0</v>
      </c>
      <c r="F38" s="525"/>
      <c r="G38" s="516"/>
      <c r="H38" s="512"/>
    </row>
    <row r="39" spans="3:24">
      <c r="C39" s="536"/>
      <c r="D39" s="532" t="s">
        <v>25</v>
      </c>
      <c r="E39" s="18">
        <v>1</v>
      </c>
      <c r="F39" s="523">
        <v>44</v>
      </c>
      <c r="G39" s="18" t="s">
        <v>28</v>
      </c>
      <c r="H39" s="76"/>
    </row>
    <row r="40" spans="3:24">
      <c r="C40" s="536"/>
      <c r="D40" s="511" t="s">
        <v>29</v>
      </c>
      <c r="E40" s="25">
        <v>0</v>
      </c>
      <c r="F40" s="525"/>
      <c r="G40" s="516"/>
      <c r="H40" s="512"/>
    </row>
    <row r="41" spans="3:24">
      <c r="C41" s="536"/>
      <c r="D41" s="532" t="s">
        <v>30</v>
      </c>
      <c r="E41" s="18">
        <v>0</v>
      </c>
      <c r="F41" s="528"/>
      <c r="G41" s="74"/>
      <c r="H41" s="76"/>
    </row>
    <row r="42" spans="3:24">
      <c r="C42" s="536"/>
      <c r="D42" s="511" t="s">
        <v>33</v>
      </c>
      <c r="E42" s="25">
        <v>0</v>
      </c>
      <c r="F42" s="516"/>
      <c r="G42" s="516"/>
      <c r="H42" s="512"/>
    </row>
    <row r="43" spans="3:24">
      <c r="C43" s="536"/>
      <c r="D43" s="533" t="s">
        <v>35</v>
      </c>
      <c r="E43" s="31">
        <v>0</v>
      </c>
      <c r="F43" s="75"/>
      <c r="G43" s="75"/>
      <c r="H43" s="77"/>
    </row>
    <row r="44" spans="3:24">
      <c r="C44" s="536"/>
      <c r="D44" s="510" t="s">
        <v>36</v>
      </c>
      <c r="E44" s="44">
        <v>6</v>
      </c>
      <c r="F44" s="44">
        <f>AVERAGE(F15,F16,F17,F18,F20,F21)</f>
        <v>42</v>
      </c>
      <c r="G44" s="44" t="s">
        <v>239</v>
      </c>
      <c r="H44" s="513"/>
    </row>
    <row r="45" spans="3:24">
      <c r="C45" s="538"/>
      <c r="D45" s="517" t="s">
        <v>39</v>
      </c>
      <c r="E45" s="5">
        <v>2</v>
      </c>
      <c r="F45" s="5">
        <f>AVERAGE(F22,F19)</f>
        <v>35.5</v>
      </c>
      <c r="G45" s="5" t="s">
        <v>24</v>
      </c>
      <c r="H45" s="529"/>
    </row>
  </sheetData>
  <mergeCells count="27">
    <mergeCell ref="C36:C45"/>
    <mergeCell ref="R5:V5"/>
    <mergeCell ref="D13:D14"/>
    <mergeCell ref="E13:E14"/>
    <mergeCell ref="F24:H34"/>
    <mergeCell ref="I24:I25"/>
    <mergeCell ref="J24:N24"/>
    <mergeCell ref="O24:S24"/>
    <mergeCell ref="T24:X24"/>
    <mergeCell ref="F11:H11"/>
    <mergeCell ref="K11:M11"/>
    <mergeCell ref="P11:R11"/>
    <mergeCell ref="U11:W11"/>
    <mergeCell ref="A1:Y1"/>
    <mergeCell ref="B3:N3"/>
    <mergeCell ref="B13:B14"/>
    <mergeCell ref="C13:C14"/>
    <mergeCell ref="F13:F14"/>
    <mergeCell ref="G13:I13"/>
    <mergeCell ref="J13:N13"/>
    <mergeCell ref="O13:S13"/>
    <mergeCell ref="T13:X13"/>
    <mergeCell ref="A5:B9"/>
    <mergeCell ref="A13:A22"/>
    <mergeCell ref="E5:G5"/>
    <mergeCell ref="H5:L5"/>
    <mergeCell ref="M5:Q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90EE-EC07-4A16-8623-DCEC5793F0B4}">
  <dimension ref="A1:AC43"/>
  <sheetViews>
    <sheetView topLeftCell="B45" workbookViewId="0">
      <selection activeCell="R56" sqref="R56"/>
    </sheetView>
  </sheetViews>
  <sheetFormatPr defaultRowHeight="15"/>
  <cols>
    <col min="1" max="1" width="15.5703125" customWidth="1"/>
    <col min="2" max="2" width="14" customWidth="1"/>
    <col min="3" max="3" width="18.140625" customWidth="1"/>
    <col min="4" max="4" width="20.5703125" customWidth="1"/>
    <col min="5" max="5" width="28.5703125" bestFit="1" customWidth="1"/>
    <col min="6" max="6" width="10.7109375" customWidth="1"/>
    <col min="8" max="8" width="10.5703125" customWidth="1"/>
    <col min="9" max="9" width="9.7109375" customWidth="1"/>
    <col min="27" max="27" width="13.42578125" customWidth="1"/>
  </cols>
  <sheetData>
    <row r="1" spans="1:29" ht="49.5" customHeight="1">
      <c r="A1" s="572" t="s">
        <v>359</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9.25"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48.5" customHeight="1">
      <c r="A3" s="245" t="s">
        <v>296</v>
      </c>
      <c r="B3" s="603" t="s">
        <v>360</v>
      </c>
      <c r="C3" s="604"/>
      <c r="D3" s="604"/>
      <c r="E3" s="604"/>
      <c r="F3" s="604"/>
      <c r="G3" s="604"/>
      <c r="H3" s="604"/>
      <c r="I3" s="604"/>
      <c r="J3" s="604"/>
      <c r="K3" s="604"/>
      <c r="L3" s="604"/>
      <c r="M3" s="604"/>
      <c r="N3" s="605"/>
    </row>
    <row r="4" spans="1:29" ht="24.75" customHeight="1"/>
    <row r="5" spans="1:29" ht="18" customHeight="1">
      <c r="A5" s="682" t="s">
        <v>64</v>
      </c>
      <c r="B5" s="683"/>
      <c r="C5" s="241"/>
      <c r="D5" s="448" t="s">
        <v>65</v>
      </c>
      <c r="E5" s="450" t="s">
        <v>66</v>
      </c>
      <c r="F5" s="451"/>
      <c r="G5" s="452"/>
      <c r="H5" s="446" t="s">
        <v>67</v>
      </c>
      <c r="I5" s="446"/>
      <c r="J5" s="446"/>
      <c r="K5" s="446"/>
      <c r="L5" s="447"/>
      <c r="M5" s="440" t="s">
        <v>68</v>
      </c>
      <c r="N5" s="441"/>
      <c r="O5" s="441"/>
      <c r="P5" s="441"/>
      <c r="Q5" s="442"/>
      <c r="R5" s="443" t="s">
        <v>69</v>
      </c>
      <c r="S5" s="444"/>
      <c r="T5" s="444"/>
      <c r="U5" s="444"/>
      <c r="V5" s="445"/>
    </row>
    <row r="6" spans="1:29">
      <c r="A6" s="684"/>
      <c r="B6" s="685"/>
      <c r="C6" s="242"/>
      <c r="D6" s="449"/>
      <c r="E6" s="50" t="s">
        <v>71</v>
      </c>
      <c r="F6" s="51" t="s">
        <v>72</v>
      </c>
      <c r="G6" s="52" t="s">
        <v>73</v>
      </c>
      <c r="H6" s="39">
        <v>1</v>
      </c>
      <c r="I6" s="40">
        <v>2</v>
      </c>
      <c r="J6" s="40">
        <v>3</v>
      </c>
      <c r="K6" s="40">
        <v>4</v>
      </c>
      <c r="L6" s="41">
        <v>5</v>
      </c>
      <c r="M6" s="39">
        <v>6</v>
      </c>
      <c r="N6" s="40">
        <v>7</v>
      </c>
      <c r="O6" s="40">
        <v>8</v>
      </c>
      <c r="P6" s="40">
        <v>9</v>
      </c>
      <c r="Q6" s="42">
        <v>10</v>
      </c>
      <c r="R6" s="43">
        <v>11</v>
      </c>
      <c r="S6" s="40">
        <v>12</v>
      </c>
      <c r="T6" s="40">
        <v>13</v>
      </c>
      <c r="U6" s="40">
        <v>14</v>
      </c>
      <c r="V6" s="42">
        <v>15</v>
      </c>
    </row>
    <row r="7" spans="1:29" ht="15" customHeight="1">
      <c r="A7" s="684"/>
      <c r="B7" s="686"/>
      <c r="C7" s="37" t="s">
        <v>75</v>
      </c>
      <c r="D7" s="59">
        <v>34</v>
      </c>
      <c r="E7" s="59">
        <v>11.6</v>
      </c>
      <c r="F7" s="59">
        <v>11.9</v>
      </c>
      <c r="G7" s="9">
        <v>10.4</v>
      </c>
      <c r="H7" s="10">
        <v>2.2000000000000002</v>
      </c>
      <c r="I7" s="11">
        <v>2.2000000000000002</v>
      </c>
      <c r="J7" s="11">
        <v>2.5</v>
      </c>
      <c r="K7" s="11">
        <v>2.7</v>
      </c>
      <c r="L7" s="12">
        <v>2</v>
      </c>
      <c r="M7" s="10">
        <v>3</v>
      </c>
      <c r="N7" s="11">
        <v>2.4</v>
      </c>
      <c r="O7" s="11">
        <v>1.9</v>
      </c>
      <c r="P7" s="11">
        <v>2.2000000000000002</v>
      </c>
      <c r="Q7" s="12">
        <v>2.4</v>
      </c>
      <c r="R7" s="10">
        <v>1.9</v>
      </c>
      <c r="S7" s="11">
        <v>2.5</v>
      </c>
      <c r="T7" s="11">
        <v>1.9</v>
      </c>
      <c r="U7" s="13">
        <v>1.9</v>
      </c>
      <c r="V7" s="20">
        <v>2.2000000000000002</v>
      </c>
      <c r="W7" s="692" t="s">
        <v>361</v>
      </c>
      <c r="X7" s="693"/>
      <c r="Y7" s="693"/>
      <c r="Z7" s="693"/>
      <c r="AA7" s="693"/>
      <c r="AB7" s="694"/>
    </row>
    <row r="8" spans="1:29">
      <c r="A8" s="684"/>
      <c r="B8" s="686"/>
      <c r="C8" s="239" t="s">
        <v>76</v>
      </c>
      <c r="D8" s="21">
        <v>34</v>
      </c>
      <c r="E8" s="21">
        <v>11.6</v>
      </c>
      <c r="F8" s="21">
        <v>11.9</v>
      </c>
      <c r="G8" s="16">
        <v>10.4</v>
      </c>
      <c r="H8" s="17">
        <v>2.2000000000000002</v>
      </c>
      <c r="I8" s="18">
        <v>2.2000000000000002</v>
      </c>
      <c r="J8" s="18">
        <v>2.5</v>
      </c>
      <c r="K8" s="18">
        <v>2.7</v>
      </c>
      <c r="L8" s="19">
        <v>2</v>
      </c>
      <c r="M8" s="17">
        <v>3</v>
      </c>
      <c r="N8" s="18">
        <v>2.4</v>
      </c>
      <c r="O8" s="18">
        <v>1.9</v>
      </c>
      <c r="P8" s="18">
        <v>2.2000000000000002</v>
      </c>
      <c r="Q8" s="19">
        <v>2.4</v>
      </c>
      <c r="R8" s="17">
        <v>1.9</v>
      </c>
      <c r="S8" s="18">
        <v>2.5</v>
      </c>
      <c r="T8" s="18">
        <v>1.9</v>
      </c>
      <c r="U8" s="20">
        <v>1.9</v>
      </c>
      <c r="V8" s="18">
        <v>2.2000000000000002</v>
      </c>
      <c r="W8" s="473"/>
      <c r="X8" s="473"/>
      <c r="Y8" s="473"/>
    </row>
    <row r="9" spans="1:29">
      <c r="A9" s="687"/>
      <c r="B9" s="688"/>
      <c r="C9" s="240" t="s">
        <v>77</v>
      </c>
      <c r="D9" s="53">
        <v>41</v>
      </c>
      <c r="E9" s="53">
        <v>13.8</v>
      </c>
      <c r="F9" s="53">
        <v>13.5</v>
      </c>
      <c r="G9" s="29">
        <v>13.7</v>
      </c>
      <c r="H9" s="30">
        <v>2.8</v>
      </c>
      <c r="I9" s="31">
        <v>2.8</v>
      </c>
      <c r="J9" s="31">
        <v>2.9</v>
      </c>
      <c r="K9" s="31">
        <v>3</v>
      </c>
      <c r="L9" s="32">
        <v>2.5</v>
      </c>
      <c r="M9" s="30">
        <v>3</v>
      </c>
      <c r="N9" s="31">
        <v>2.7</v>
      </c>
      <c r="O9" s="31">
        <v>2.5</v>
      </c>
      <c r="P9" s="31">
        <v>2.6</v>
      </c>
      <c r="Q9" s="32">
        <v>2.7</v>
      </c>
      <c r="R9" s="30">
        <v>2.8</v>
      </c>
      <c r="S9" s="31">
        <v>2.9</v>
      </c>
      <c r="T9" s="31">
        <v>2.7</v>
      </c>
      <c r="U9" s="33">
        <v>2.6</v>
      </c>
      <c r="V9" s="18">
        <v>2.7</v>
      </c>
    </row>
    <row r="10" spans="1:29" ht="27"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7" customHeight="1">
      <c r="B12" s="222"/>
      <c r="C12" s="222"/>
      <c r="D12" s="222"/>
      <c r="E12" s="222"/>
      <c r="F12" s="222"/>
      <c r="G12" s="222"/>
      <c r="H12" s="222"/>
      <c r="I12" s="222"/>
      <c r="J12" s="222"/>
      <c r="K12" s="222"/>
      <c r="L12" s="222"/>
      <c r="M12" s="222"/>
      <c r="N12" s="222"/>
    </row>
    <row r="13" spans="1:29" ht="18.75" customHeight="1">
      <c r="A13" s="655" t="s">
        <v>84</v>
      </c>
      <c r="B13" s="612" t="s">
        <v>85</v>
      </c>
      <c r="C13" s="612" t="s">
        <v>86</v>
      </c>
      <c r="D13" s="678" t="s">
        <v>87</v>
      </c>
      <c r="E13" s="680"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9" ht="24" customHeight="1">
      <c r="A14" s="656"/>
      <c r="B14" s="657"/>
      <c r="C14" s="657"/>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24.75" customHeight="1">
      <c r="A15" s="656"/>
      <c r="B15" s="251">
        <v>44511</v>
      </c>
      <c r="C15" s="8" t="s">
        <v>362</v>
      </c>
      <c r="D15" s="500" t="s">
        <v>89</v>
      </c>
      <c r="E15" s="496" t="s">
        <v>17</v>
      </c>
      <c r="F15" s="171">
        <v>28</v>
      </c>
      <c r="G15" s="46">
        <v>9</v>
      </c>
      <c r="H15" s="9">
        <v>12</v>
      </c>
      <c r="I15" s="135">
        <v>7</v>
      </c>
      <c r="J15" s="424">
        <v>1</v>
      </c>
      <c r="K15" s="360">
        <v>2</v>
      </c>
      <c r="L15" s="360">
        <v>2</v>
      </c>
      <c r="M15" s="11">
        <v>3</v>
      </c>
      <c r="N15" s="398">
        <v>1</v>
      </c>
      <c r="O15" s="62">
        <v>3</v>
      </c>
      <c r="P15" s="352">
        <v>2</v>
      </c>
      <c r="Q15" s="352">
        <v>2</v>
      </c>
      <c r="R15" s="352">
        <v>2</v>
      </c>
      <c r="S15" s="64">
        <v>3</v>
      </c>
      <c r="T15" s="424">
        <v>1</v>
      </c>
      <c r="U15" s="11">
        <v>3</v>
      </c>
      <c r="V15" s="392">
        <v>1</v>
      </c>
      <c r="W15" s="392">
        <v>1</v>
      </c>
      <c r="X15" s="425">
        <v>1</v>
      </c>
    </row>
    <row r="16" spans="1:29" ht="24" customHeight="1">
      <c r="A16" s="656"/>
      <c r="B16" s="252">
        <v>44511</v>
      </c>
      <c r="C16" s="23" t="s">
        <v>363</v>
      </c>
      <c r="D16" s="497" t="s">
        <v>89</v>
      </c>
      <c r="E16" s="497" t="s">
        <v>17</v>
      </c>
      <c r="F16" s="16">
        <v>45</v>
      </c>
      <c r="G16" s="47">
        <v>15.5</v>
      </c>
      <c r="H16" s="16">
        <v>15</v>
      </c>
      <c r="I16" s="22">
        <v>14</v>
      </c>
      <c r="J16" s="17">
        <v>3</v>
      </c>
      <c r="K16" s="18">
        <v>3</v>
      </c>
      <c r="L16" s="18">
        <v>3</v>
      </c>
      <c r="M16" s="18">
        <v>3.5</v>
      </c>
      <c r="N16" s="20">
        <v>3</v>
      </c>
      <c r="O16" s="27">
        <v>3</v>
      </c>
      <c r="P16" s="18">
        <v>3</v>
      </c>
      <c r="Q16" s="18">
        <v>3</v>
      </c>
      <c r="R16" s="18">
        <v>3</v>
      </c>
      <c r="S16" s="19">
        <v>3</v>
      </c>
      <c r="T16" s="362">
        <v>2.5</v>
      </c>
      <c r="U16" s="18">
        <v>3</v>
      </c>
      <c r="V16" s="342">
        <v>2.5</v>
      </c>
      <c r="W16" s="18">
        <v>3</v>
      </c>
      <c r="X16" s="19">
        <v>3</v>
      </c>
    </row>
    <row r="17" spans="1:24" ht="19.5" customHeight="1">
      <c r="A17" s="656"/>
      <c r="B17" s="243"/>
      <c r="C17" s="23" t="s">
        <v>364</v>
      </c>
      <c r="D17" s="497" t="s">
        <v>89</v>
      </c>
      <c r="E17" s="497" t="s">
        <v>17</v>
      </c>
      <c r="F17" s="16"/>
      <c r="G17" s="47"/>
      <c r="H17" s="16"/>
      <c r="I17" s="22"/>
      <c r="J17" s="17"/>
      <c r="K17" s="18"/>
      <c r="L17" s="18"/>
      <c r="M17" s="18"/>
      <c r="N17" s="20"/>
      <c r="O17" s="27"/>
      <c r="P17" s="18"/>
      <c r="Q17" s="18"/>
      <c r="R17" s="18"/>
      <c r="S17" s="19"/>
      <c r="T17" s="17"/>
      <c r="U17" s="18"/>
      <c r="V17" s="18"/>
      <c r="W17" s="18"/>
      <c r="X17" s="19"/>
    </row>
    <row r="18" spans="1:24" ht="22.5">
      <c r="A18" s="656"/>
      <c r="B18" s="252">
        <v>44539</v>
      </c>
      <c r="C18" s="23" t="s">
        <v>365</v>
      </c>
      <c r="D18" s="497" t="s">
        <v>89</v>
      </c>
      <c r="E18" s="497" t="s">
        <v>21</v>
      </c>
      <c r="F18" s="79">
        <v>35</v>
      </c>
      <c r="G18" s="47">
        <v>12.5</v>
      </c>
      <c r="H18" s="16">
        <v>13.5</v>
      </c>
      <c r="I18" s="22">
        <v>9</v>
      </c>
      <c r="J18" s="362">
        <v>2</v>
      </c>
      <c r="K18" s="18">
        <v>3</v>
      </c>
      <c r="L18" s="342">
        <v>2.5</v>
      </c>
      <c r="M18" s="18">
        <v>3</v>
      </c>
      <c r="N18" s="353">
        <v>2</v>
      </c>
      <c r="O18" s="27">
        <v>3</v>
      </c>
      <c r="P18" s="18">
        <v>3</v>
      </c>
      <c r="Q18" s="342">
        <v>2.5</v>
      </c>
      <c r="R18" s="18">
        <v>3</v>
      </c>
      <c r="S18" s="361">
        <v>2</v>
      </c>
      <c r="T18" s="362">
        <v>2</v>
      </c>
      <c r="U18" s="354">
        <v>1.5</v>
      </c>
      <c r="V18" s="342">
        <v>2</v>
      </c>
      <c r="W18" s="354">
        <v>1.5</v>
      </c>
      <c r="X18" s="361">
        <v>2</v>
      </c>
    </row>
    <row r="19" spans="1:24" ht="20.25" customHeight="1">
      <c r="A19" s="656"/>
      <c r="B19" s="252">
        <v>44511</v>
      </c>
      <c r="C19" s="26" t="s">
        <v>366</v>
      </c>
      <c r="D19" s="498" t="s">
        <v>89</v>
      </c>
      <c r="E19" s="498" t="s">
        <v>17</v>
      </c>
      <c r="F19" s="79">
        <v>22</v>
      </c>
      <c r="G19" s="47">
        <v>7</v>
      </c>
      <c r="H19" s="16">
        <v>8</v>
      </c>
      <c r="I19" s="22">
        <v>7</v>
      </c>
      <c r="J19" s="362">
        <v>2</v>
      </c>
      <c r="K19" s="354">
        <v>1</v>
      </c>
      <c r="L19" s="342">
        <v>2</v>
      </c>
      <c r="M19" s="354">
        <v>1</v>
      </c>
      <c r="N19" s="365">
        <v>1</v>
      </c>
      <c r="O19" s="27">
        <v>3</v>
      </c>
      <c r="P19" s="354">
        <v>1</v>
      </c>
      <c r="Q19" s="354">
        <v>1</v>
      </c>
      <c r="R19" s="354">
        <v>1</v>
      </c>
      <c r="S19" s="361">
        <v>2</v>
      </c>
      <c r="T19" s="368">
        <v>1</v>
      </c>
      <c r="U19" s="354">
        <v>1</v>
      </c>
      <c r="V19" s="342">
        <v>2</v>
      </c>
      <c r="W19" s="354">
        <v>1</v>
      </c>
      <c r="X19" s="361">
        <v>2</v>
      </c>
    </row>
    <row r="20" spans="1:24" ht="22.5">
      <c r="A20" s="665"/>
      <c r="B20" s="253">
        <v>44511</v>
      </c>
      <c r="C20" s="28" t="s">
        <v>367</v>
      </c>
      <c r="D20" s="499" t="s">
        <v>89</v>
      </c>
      <c r="E20" s="499" t="s">
        <v>17</v>
      </c>
      <c r="F20" s="29">
        <v>40</v>
      </c>
      <c r="G20" s="48">
        <v>14</v>
      </c>
      <c r="H20" s="29">
        <v>11</v>
      </c>
      <c r="I20" s="49">
        <v>15</v>
      </c>
      <c r="J20" s="30">
        <v>3</v>
      </c>
      <c r="K20" s="370">
        <v>2</v>
      </c>
      <c r="L20" s="31">
        <v>3</v>
      </c>
      <c r="M20" s="31">
        <v>3</v>
      </c>
      <c r="N20" s="33">
        <v>3</v>
      </c>
      <c r="O20" s="34">
        <v>3</v>
      </c>
      <c r="P20" s="31">
        <v>3</v>
      </c>
      <c r="Q20" s="393">
        <v>1</v>
      </c>
      <c r="R20" s="370">
        <v>2</v>
      </c>
      <c r="S20" s="380">
        <v>2</v>
      </c>
      <c r="T20" s="30">
        <v>3</v>
      </c>
      <c r="U20" s="31">
        <v>4</v>
      </c>
      <c r="V20" s="370">
        <v>2</v>
      </c>
      <c r="W20" s="31">
        <v>3</v>
      </c>
      <c r="X20" s="32">
        <v>3</v>
      </c>
    </row>
    <row r="21" spans="1:24" ht="27.75" customHeight="1"/>
    <row r="22" spans="1:24" ht="18.75">
      <c r="F22" s="577" t="s">
        <v>208</v>
      </c>
      <c r="G22" s="578"/>
      <c r="H22" s="627"/>
      <c r="I22" s="647" t="s">
        <v>209</v>
      </c>
      <c r="J22" s="649" t="s">
        <v>67</v>
      </c>
      <c r="K22" s="649"/>
      <c r="L22" s="649"/>
      <c r="M22" s="649"/>
      <c r="N22" s="650"/>
      <c r="O22" s="569" t="s">
        <v>68</v>
      </c>
      <c r="P22" s="570"/>
      <c r="Q22" s="570"/>
      <c r="R22" s="570"/>
      <c r="S22" s="571"/>
      <c r="T22" s="660" t="s">
        <v>69</v>
      </c>
      <c r="U22" s="661"/>
      <c r="V22" s="661"/>
      <c r="W22" s="661"/>
      <c r="X22" s="662"/>
    </row>
    <row r="23" spans="1:24">
      <c r="F23" s="579"/>
      <c r="G23" s="580"/>
      <c r="H23" s="628"/>
      <c r="I23" s="648"/>
      <c r="J23" s="39">
        <v>1</v>
      </c>
      <c r="K23" s="40">
        <v>2</v>
      </c>
      <c r="L23" s="40">
        <v>3</v>
      </c>
      <c r="M23" s="40">
        <v>4</v>
      </c>
      <c r="N23" s="41">
        <v>5</v>
      </c>
      <c r="O23" s="39">
        <v>6</v>
      </c>
      <c r="P23" s="40">
        <v>7</v>
      </c>
      <c r="Q23" s="40">
        <v>8</v>
      </c>
      <c r="R23" s="40">
        <v>9</v>
      </c>
      <c r="S23" s="42">
        <v>10</v>
      </c>
      <c r="T23" s="43">
        <v>11</v>
      </c>
      <c r="U23" s="40">
        <v>12</v>
      </c>
      <c r="V23" s="40">
        <v>13</v>
      </c>
      <c r="W23" s="40">
        <v>14</v>
      </c>
      <c r="X23" s="42">
        <v>15</v>
      </c>
    </row>
    <row r="24" spans="1:24">
      <c r="F24" s="579"/>
      <c r="G24" s="580"/>
      <c r="H24" s="580"/>
      <c r="I24" s="171" t="s">
        <v>210</v>
      </c>
      <c r="J24" s="169">
        <v>1</v>
      </c>
      <c r="K24" s="167">
        <v>1</v>
      </c>
      <c r="L24" s="167">
        <v>1</v>
      </c>
      <c r="M24" s="167">
        <v>1</v>
      </c>
      <c r="N24" s="176">
        <v>2</v>
      </c>
      <c r="O24" s="70"/>
      <c r="P24" s="167">
        <v>1</v>
      </c>
      <c r="Q24" s="167">
        <v>2</v>
      </c>
      <c r="R24" s="167">
        <v>1</v>
      </c>
      <c r="S24" s="78"/>
      <c r="T24" s="177">
        <v>2</v>
      </c>
      <c r="U24" s="167">
        <v>1</v>
      </c>
      <c r="V24" s="167">
        <v>1</v>
      </c>
      <c r="W24" s="167">
        <v>3</v>
      </c>
      <c r="X24" s="168">
        <v>1</v>
      </c>
    </row>
    <row r="25" spans="1:24">
      <c r="F25" s="579"/>
      <c r="G25" s="580"/>
      <c r="H25" s="580"/>
      <c r="I25" s="246" t="s">
        <v>211</v>
      </c>
      <c r="J25" s="89">
        <v>2</v>
      </c>
      <c r="K25" s="87">
        <v>2</v>
      </c>
      <c r="L25" s="74"/>
      <c r="M25" s="74"/>
      <c r="N25" s="88">
        <v>1</v>
      </c>
      <c r="O25" s="71"/>
      <c r="P25" s="87">
        <v>1</v>
      </c>
      <c r="Q25" s="87">
        <v>2</v>
      </c>
      <c r="R25" s="87">
        <v>2</v>
      </c>
      <c r="S25" s="19">
        <v>3</v>
      </c>
      <c r="T25" s="17">
        <v>2</v>
      </c>
      <c r="U25" s="18">
        <v>4</v>
      </c>
      <c r="V25" s="18">
        <v>4</v>
      </c>
      <c r="W25" s="18">
        <v>2</v>
      </c>
      <c r="X25" s="19">
        <v>2</v>
      </c>
    </row>
    <row r="26" spans="1:24">
      <c r="F26" s="579"/>
      <c r="G26" s="580"/>
      <c r="H26" s="580"/>
      <c r="I26" s="16" t="s">
        <v>212</v>
      </c>
      <c r="J26" s="27">
        <v>2</v>
      </c>
      <c r="K26" s="18">
        <v>2</v>
      </c>
      <c r="L26" s="18">
        <v>4</v>
      </c>
      <c r="M26" s="18">
        <v>4</v>
      </c>
      <c r="N26" s="20">
        <v>2</v>
      </c>
      <c r="O26" s="27">
        <v>5</v>
      </c>
      <c r="P26" s="18">
        <v>3</v>
      </c>
      <c r="Q26" s="18">
        <v>1</v>
      </c>
      <c r="R26" s="18">
        <v>2</v>
      </c>
      <c r="S26" s="19">
        <v>2</v>
      </c>
      <c r="T26" s="17">
        <v>1</v>
      </c>
      <c r="U26" s="74"/>
      <c r="V26" s="74"/>
      <c r="W26" s="74"/>
      <c r="X26" s="19">
        <v>2</v>
      </c>
    </row>
    <row r="27" spans="1:24">
      <c r="F27" s="579"/>
      <c r="G27" s="580"/>
      <c r="H27" s="580"/>
      <c r="I27" s="16" t="s">
        <v>213</v>
      </c>
      <c r="J27" s="71"/>
      <c r="K27" s="74"/>
      <c r="L27" s="74"/>
      <c r="M27" s="74"/>
      <c r="N27" s="202"/>
      <c r="O27" s="71"/>
      <c r="P27" s="74"/>
      <c r="Q27" s="74"/>
      <c r="R27" s="74"/>
      <c r="S27" s="76"/>
      <c r="T27" s="204"/>
      <c r="U27" s="74"/>
      <c r="V27" s="74"/>
      <c r="W27" s="74"/>
      <c r="X27" s="76"/>
    </row>
    <row r="28" spans="1:24">
      <c r="F28" s="579"/>
      <c r="G28" s="580"/>
      <c r="H28" s="580"/>
      <c r="I28" s="16" t="s">
        <v>214</v>
      </c>
      <c r="J28" s="71"/>
      <c r="K28" s="74"/>
      <c r="L28" s="74"/>
      <c r="M28" s="74"/>
      <c r="N28" s="202"/>
      <c r="O28" s="71"/>
      <c r="P28" s="74"/>
      <c r="Q28" s="74"/>
      <c r="R28" s="74"/>
      <c r="S28" s="76"/>
      <c r="T28" s="204"/>
      <c r="U28" s="74"/>
      <c r="V28" s="74"/>
      <c r="W28" s="74"/>
      <c r="X28" s="76"/>
    </row>
    <row r="29" spans="1:24">
      <c r="F29" s="579"/>
      <c r="G29" s="580"/>
      <c r="H29" s="580"/>
      <c r="I29" s="247" t="s">
        <v>215</v>
      </c>
      <c r="J29" s="71"/>
      <c r="K29" s="74"/>
      <c r="L29" s="74"/>
      <c r="M29" s="74"/>
      <c r="N29" s="202"/>
      <c r="O29" s="71"/>
      <c r="P29" s="74"/>
      <c r="Q29" s="74"/>
      <c r="R29" s="74"/>
      <c r="S29" s="76"/>
      <c r="T29" s="204"/>
      <c r="U29" s="74"/>
      <c r="V29" s="74"/>
      <c r="W29" s="74"/>
      <c r="X29" s="76"/>
    </row>
    <row r="30" spans="1:24">
      <c r="F30" s="579"/>
      <c r="G30" s="580"/>
      <c r="H30" s="580"/>
      <c r="I30" s="247" t="s">
        <v>216</v>
      </c>
      <c r="J30" s="71"/>
      <c r="K30" s="74"/>
      <c r="L30" s="74"/>
      <c r="M30" s="74"/>
      <c r="N30" s="202"/>
      <c r="O30" s="71"/>
      <c r="P30" s="74"/>
      <c r="Q30" s="74"/>
      <c r="R30" s="74"/>
      <c r="S30" s="76"/>
      <c r="T30" s="204"/>
      <c r="U30" s="74"/>
      <c r="V30" s="74"/>
      <c r="W30" s="74"/>
      <c r="X30" s="76"/>
    </row>
    <row r="31" spans="1:24">
      <c r="F31" s="579"/>
      <c r="G31" s="580"/>
      <c r="H31" s="580"/>
      <c r="I31" s="247" t="s">
        <v>217</v>
      </c>
      <c r="J31" s="71"/>
      <c r="K31" s="74"/>
      <c r="L31" s="74"/>
      <c r="M31" s="74"/>
      <c r="N31" s="202"/>
      <c r="O31" s="71"/>
      <c r="P31" s="74"/>
      <c r="Q31" s="74"/>
      <c r="R31" s="74"/>
      <c r="S31" s="76"/>
      <c r="T31" s="204"/>
      <c r="U31" s="74"/>
      <c r="V31" s="74"/>
      <c r="W31" s="74"/>
      <c r="X31" s="76"/>
    </row>
    <row r="32" spans="1:24">
      <c r="F32" s="581"/>
      <c r="G32" s="582"/>
      <c r="H32" s="582"/>
      <c r="I32" s="248" t="s">
        <v>218</v>
      </c>
      <c r="J32" s="72"/>
      <c r="K32" s="75"/>
      <c r="L32" s="75"/>
      <c r="M32" s="75"/>
      <c r="N32" s="203"/>
      <c r="O32" s="72"/>
      <c r="P32" s="75"/>
      <c r="Q32" s="75"/>
      <c r="R32" s="75"/>
      <c r="S32" s="77"/>
      <c r="T32" s="250"/>
      <c r="U32" s="75"/>
      <c r="V32" s="75"/>
      <c r="W32" s="75"/>
      <c r="X32" s="77"/>
    </row>
    <row r="34" spans="4:9" ht="45.75">
      <c r="D34" s="535" t="s">
        <v>11</v>
      </c>
      <c r="E34" s="506" t="s">
        <v>12</v>
      </c>
      <c r="F34" s="507" t="s">
        <v>13</v>
      </c>
      <c r="G34" s="508" t="s">
        <v>14</v>
      </c>
      <c r="H34" s="508" t="s">
        <v>15</v>
      </c>
      <c r="I34" s="509" t="s">
        <v>16</v>
      </c>
    </row>
    <row r="35" spans="4:9">
      <c r="D35" s="536"/>
      <c r="E35" s="510" t="s">
        <v>17</v>
      </c>
      <c r="F35" s="44" t="s">
        <v>333</v>
      </c>
      <c r="G35" s="521">
        <f>AVERAGE(F15,F16,F19,F20)</f>
        <v>33.75</v>
      </c>
      <c r="H35" s="44" t="s">
        <v>303</v>
      </c>
      <c r="I35" s="513"/>
    </row>
    <row r="36" spans="4:9">
      <c r="D36" s="536"/>
      <c r="E36" s="511" t="s">
        <v>21</v>
      </c>
      <c r="F36" s="25" t="s">
        <v>332</v>
      </c>
      <c r="G36" s="522">
        <v>35</v>
      </c>
      <c r="H36" s="25" t="s">
        <v>28</v>
      </c>
      <c r="I36" s="512"/>
    </row>
    <row r="37" spans="4:9">
      <c r="D37" s="536"/>
      <c r="E37" s="532" t="s">
        <v>25</v>
      </c>
      <c r="F37" s="18">
        <v>0</v>
      </c>
      <c r="G37" s="528"/>
      <c r="H37" s="74"/>
      <c r="I37" s="76"/>
    </row>
    <row r="38" spans="4:9">
      <c r="D38" s="536"/>
      <c r="E38" s="511" t="s">
        <v>29</v>
      </c>
      <c r="F38" s="25">
        <v>0</v>
      </c>
      <c r="G38" s="525"/>
      <c r="H38" s="516"/>
      <c r="I38" s="512"/>
    </row>
    <row r="39" spans="4:9">
      <c r="D39" s="536"/>
      <c r="E39" s="532" t="s">
        <v>30</v>
      </c>
      <c r="F39" s="18">
        <v>0</v>
      </c>
      <c r="G39" s="528"/>
      <c r="H39" s="74"/>
      <c r="I39" s="76"/>
    </row>
    <row r="40" spans="4:9">
      <c r="D40" s="536"/>
      <c r="E40" s="511" t="s">
        <v>33</v>
      </c>
      <c r="F40" s="25">
        <v>0</v>
      </c>
      <c r="G40" s="516"/>
      <c r="H40" s="516"/>
      <c r="I40" s="512"/>
    </row>
    <row r="41" spans="4:9">
      <c r="D41" s="536"/>
      <c r="E41" s="533" t="s">
        <v>35</v>
      </c>
      <c r="F41" s="31">
        <v>0</v>
      </c>
      <c r="G41" s="75"/>
      <c r="H41" s="75"/>
      <c r="I41" s="77"/>
    </row>
    <row r="42" spans="4:9">
      <c r="D42" s="536"/>
      <c r="E42" s="510" t="s">
        <v>36</v>
      </c>
      <c r="F42" s="44">
        <v>0</v>
      </c>
      <c r="G42" s="520"/>
      <c r="H42" s="520"/>
      <c r="I42" s="513"/>
    </row>
    <row r="43" spans="4:9">
      <c r="D43" s="538"/>
      <c r="E43" s="517" t="s">
        <v>39</v>
      </c>
      <c r="F43" s="5" t="s">
        <v>293</v>
      </c>
      <c r="G43" s="5">
        <f>AVERAGE(F15:F16,F18:F20)</f>
        <v>34</v>
      </c>
      <c r="H43" s="5" t="s">
        <v>293</v>
      </c>
      <c r="I43" s="529"/>
    </row>
  </sheetData>
  <mergeCells count="24">
    <mergeCell ref="T22:X22"/>
    <mergeCell ref="A13:A20"/>
    <mergeCell ref="F22:H32"/>
    <mergeCell ref="I22:I23"/>
    <mergeCell ref="J22:N22"/>
    <mergeCell ref="O22:S22"/>
    <mergeCell ref="D13:D14"/>
    <mergeCell ref="E13:E14"/>
    <mergeCell ref="D34:D43"/>
    <mergeCell ref="A1:Y1"/>
    <mergeCell ref="B3:N3"/>
    <mergeCell ref="B13:B14"/>
    <mergeCell ref="C13:C14"/>
    <mergeCell ref="F13:F14"/>
    <mergeCell ref="G13:I13"/>
    <mergeCell ref="J13:N13"/>
    <mergeCell ref="O13:S13"/>
    <mergeCell ref="T13:X13"/>
    <mergeCell ref="A5:B9"/>
    <mergeCell ref="F11:H11"/>
    <mergeCell ref="K11:M11"/>
    <mergeCell ref="P11:R11"/>
    <mergeCell ref="U11:W11"/>
    <mergeCell ref="W7:AB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98D8C-94F6-4ACC-8813-C8BC93DC7DF7}">
  <dimension ref="A1:AC48"/>
  <sheetViews>
    <sheetView topLeftCell="A56" workbookViewId="0">
      <selection activeCell="H47" sqref="H47"/>
    </sheetView>
  </sheetViews>
  <sheetFormatPr defaultRowHeight="15"/>
  <cols>
    <col min="1" max="1" width="15.5703125" customWidth="1"/>
    <col min="2" max="2" width="14" customWidth="1"/>
    <col min="3" max="3" width="19.7109375" customWidth="1"/>
    <col min="4" max="4" width="28.5703125" bestFit="1" customWidth="1"/>
    <col min="5" max="5" width="18.140625" customWidth="1"/>
    <col min="6" max="6" width="10.7109375" customWidth="1"/>
    <col min="7" max="7" width="10.42578125" customWidth="1"/>
    <col min="8" max="8" width="10" customWidth="1"/>
  </cols>
  <sheetData>
    <row r="1" spans="1:29" ht="49.5" customHeight="1">
      <c r="A1" s="572" t="s">
        <v>368</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9.25"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59.75" customHeight="1">
      <c r="A3" s="245" t="s">
        <v>296</v>
      </c>
      <c r="B3" s="603" t="s">
        <v>369</v>
      </c>
      <c r="C3" s="604"/>
      <c r="D3" s="604"/>
      <c r="E3" s="604"/>
      <c r="F3" s="604"/>
      <c r="G3" s="604"/>
      <c r="H3" s="604"/>
      <c r="I3" s="604"/>
      <c r="J3" s="604"/>
      <c r="K3" s="604"/>
      <c r="L3" s="604"/>
      <c r="M3" s="604"/>
      <c r="N3" s="605"/>
    </row>
    <row r="4" spans="1:29" ht="25.5" customHeight="1"/>
    <row r="5" spans="1:29" ht="18" customHeight="1">
      <c r="A5" s="682" t="s">
        <v>64</v>
      </c>
      <c r="B5" s="683"/>
      <c r="C5" s="241"/>
      <c r="D5" s="448" t="s">
        <v>65</v>
      </c>
      <c r="E5" s="669" t="s">
        <v>66</v>
      </c>
      <c r="F5" s="670"/>
      <c r="G5" s="671"/>
      <c r="H5" s="672" t="s">
        <v>67</v>
      </c>
      <c r="I5" s="673"/>
      <c r="J5" s="673"/>
      <c r="K5" s="673"/>
      <c r="L5" s="674"/>
      <c r="M5" s="675" t="s">
        <v>68</v>
      </c>
      <c r="N5" s="676"/>
      <c r="O5" s="676"/>
      <c r="P5" s="676"/>
      <c r="Q5" s="677"/>
      <c r="R5" s="644" t="s">
        <v>69</v>
      </c>
      <c r="S5" s="645"/>
      <c r="T5" s="645"/>
      <c r="U5" s="645"/>
      <c r="V5" s="646"/>
    </row>
    <row r="6" spans="1:29">
      <c r="A6" s="684"/>
      <c r="B6" s="685"/>
      <c r="C6" s="242"/>
      <c r="D6" s="449"/>
      <c r="E6" s="50" t="s">
        <v>71</v>
      </c>
      <c r="F6" s="51" t="s">
        <v>72</v>
      </c>
      <c r="G6" s="52" t="s">
        <v>73</v>
      </c>
      <c r="H6" s="39">
        <v>1</v>
      </c>
      <c r="I6" s="40">
        <v>2</v>
      </c>
      <c r="J6" s="40">
        <v>3</v>
      </c>
      <c r="K6" s="40">
        <v>4</v>
      </c>
      <c r="L6" s="41">
        <v>5</v>
      </c>
      <c r="M6" s="39">
        <v>6</v>
      </c>
      <c r="N6" s="40">
        <v>7</v>
      </c>
      <c r="O6" s="40">
        <v>8</v>
      </c>
      <c r="P6" s="40">
        <v>9</v>
      </c>
      <c r="Q6" s="42">
        <v>10</v>
      </c>
      <c r="R6" s="43">
        <v>11</v>
      </c>
      <c r="S6" s="40">
        <v>12</v>
      </c>
      <c r="T6" s="40">
        <v>13</v>
      </c>
      <c r="U6" s="40">
        <v>14</v>
      </c>
      <c r="V6" s="42">
        <v>15</v>
      </c>
    </row>
    <row r="7" spans="1:29">
      <c r="A7" s="684"/>
      <c r="B7" s="686"/>
      <c r="C7" s="37" t="s">
        <v>75</v>
      </c>
      <c r="D7" s="59">
        <v>37.6</v>
      </c>
      <c r="E7" s="59">
        <v>12.5</v>
      </c>
      <c r="F7" s="59">
        <v>13.3</v>
      </c>
      <c r="G7" s="9">
        <v>11.1</v>
      </c>
      <c r="H7" s="10">
        <v>2.7</v>
      </c>
      <c r="I7" s="11">
        <v>2.9</v>
      </c>
      <c r="J7" s="11">
        <v>2.2000000000000002</v>
      </c>
      <c r="K7" s="11">
        <v>2.2000000000000002</v>
      </c>
      <c r="L7" s="12">
        <v>2.2999999999999998</v>
      </c>
      <c r="M7" s="10">
        <v>2.7</v>
      </c>
      <c r="N7" s="11">
        <v>2.8</v>
      </c>
      <c r="O7" s="11">
        <v>2.7</v>
      </c>
      <c r="P7" s="11">
        <v>2.6</v>
      </c>
      <c r="Q7" s="12">
        <v>2.2000000000000002</v>
      </c>
      <c r="R7" s="10">
        <v>2</v>
      </c>
      <c r="S7" s="11">
        <v>2.8</v>
      </c>
      <c r="T7" s="11">
        <v>1.9</v>
      </c>
      <c r="U7" s="11">
        <v>2.1</v>
      </c>
      <c r="V7" s="12">
        <v>2.2000000000000002</v>
      </c>
    </row>
    <row r="8" spans="1:29">
      <c r="A8" s="684"/>
      <c r="B8" s="686"/>
      <c r="C8" s="239" t="s">
        <v>76</v>
      </c>
      <c r="D8" s="21">
        <v>36.200000000000003</v>
      </c>
      <c r="E8" s="21">
        <v>12</v>
      </c>
      <c r="F8" s="21">
        <v>12.7</v>
      </c>
      <c r="G8" s="16">
        <v>10.8</v>
      </c>
      <c r="H8" s="17">
        <v>2.5</v>
      </c>
      <c r="I8" s="18">
        <v>2.8</v>
      </c>
      <c r="J8" s="18">
        <v>2.2000000000000002</v>
      </c>
      <c r="K8" s="18">
        <v>2.2000000000000002</v>
      </c>
      <c r="L8" s="19">
        <v>2.2999999999999998</v>
      </c>
      <c r="M8" s="17">
        <v>2.7</v>
      </c>
      <c r="N8" s="18">
        <v>2.8</v>
      </c>
      <c r="O8" s="18">
        <v>2.8</v>
      </c>
      <c r="P8" s="18">
        <v>2.8</v>
      </c>
      <c r="Q8" s="19">
        <v>2.2000000000000002</v>
      </c>
      <c r="R8" s="17">
        <v>2</v>
      </c>
      <c r="S8" s="18">
        <v>2.7</v>
      </c>
      <c r="T8" s="18">
        <v>2</v>
      </c>
      <c r="U8" s="18">
        <v>2</v>
      </c>
      <c r="V8" s="19">
        <v>2.1</v>
      </c>
    </row>
    <row r="9" spans="1:29">
      <c r="A9" s="687"/>
      <c r="B9" s="688"/>
      <c r="C9" s="240" t="s">
        <v>77</v>
      </c>
      <c r="D9" s="53">
        <v>39.1</v>
      </c>
      <c r="E9" s="53">
        <v>13.4</v>
      </c>
      <c r="F9" s="53">
        <v>13.4</v>
      </c>
      <c r="G9" s="29">
        <v>12.2</v>
      </c>
      <c r="H9" s="30">
        <v>2.9</v>
      </c>
      <c r="I9" s="31">
        <v>2.9</v>
      </c>
      <c r="J9" s="31">
        <v>2.6</v>
      </c>
      <c r="K9" s="31">
        <v>2.5</v>
      </c>
      <c r="L9" s="32">
        <v>2.5</v>
      </c>
      <c r="M9" s="30">
        <v>2.6</v>
      </c>
      <c r="N9" s="31">
        <v>2.8</v>
      </c>
      <c r="O9" s="31">
        <v>2.8</v>
      </c>
      <c r="P9" s="31">
        <v>2.8</v>
      </c>
      <c r="Q9" s="32">
        <v>2.2999999999999998</v>
      </c>
      <c r="R9" s="30">
        <v>2.4</v>
      </c>
      <c r="S9" s="31">
        <v>2.8</v>
      </c>
      <c r="T9" s="31">
        <v>2.2000000000000002</v>
      </c>
      <c r="U9" s="31">
        <v>2.2999999999999998</v>
      </c>
      <c r="V9" s="32">
        <v>2.4</v>
      </c>
    </row>
    <row r="10" spans="1:29" ht="24"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4" customHeight="1">
      <c r="B12" s="222"/>
      <c r="C12" s="222"/>
      <c r="D12" s="222"/>
      <c r="E12" s="222"/>
      <c r="F12" s="222"/>
      <c r="G12" s="222"/>
      <c r="H12" s="222"/>
      <c r="I12" s="222"/>
      <c r="J12" s="222"/>
      <c r="K12" s="222"/>
      <c r="L12" s="222"/>
      <c r="M12" s="222"/>
      <c r="N12" s="222"/>
    </row>
    <row r="13" spans="1:29" ht="18.75" customHeight="1">
      <c r="A13" s="655" t="s">
        <v>84</v>
      </c>
      <c r="B13" s="612" t="s">
        <v>85</v>
      </c>
      <c r="C13" s="653" t="s">
        <v>86</v>
      </c>
      <c r="D13" s="678" t="s">
        <v>87</v>
      </c>
      <c r="E13" s="680"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9" ht="24" customHeight="1">
      <c r="A14" s="656"/>
      <c r="B14" s="657"/>
      <c r="C14" s="654"/>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24.75" customHeight="1">
      <c r="A15" s="656"/>
      <c r="B15" s="270">
        <v>44553</v>
      </c>
      <c r="C15" s="8" t="s">
        <v>370</v>
      </c>
      <c r="D15" s="501" t="s">
        <v>198</v>
      </c>
      <c r="E15" s="501" t="s">
        <v>17</v>
      </c>
      <c r="F15" s="113" t="s">
        <v>101</v>
      </c>
      <c r="G15" s="59">
        <v>10</v>
      </c>
      <c r="H15" s="9">
        <v>11</v>
      </c>
      <c r="I15" s="103" t="s">
        <v>101</v>
      </c>
      <c r="J15" s="363">
        <v>2</v>
      </c>
      <c r="K15" s="360">
        <v>2</v>
      </c>
      <c r="L15" s="360">
        <v>2</v>
      </c>
      <c r="M15" s="360">
        <v>2</v>
      </c>
      <c r="N15" s="394">
        <v>2</v>
      </c>
      <c r="O15" s="426">
        <v>2</v>
      </c>
      <c r="P15" s="352">
        <v>2</v>
      </c>
      <c r="Q15" s="352">
        <v>2</v>
      </c>
      <c r="R15" s="352">
        <v>2</v>
      </c>
      <c r="S15" s="64">
        <v>3</v>
      </c>
      <c r="T15" s="109" t="s">
        <v>91</v>
      </c>
      <c r="U15" s="104" t="s">
        <v>91</v>
      </c>
      <c r="V15" s="104" t="s">
        <v>91</v>
      </c>
      <c r="W15" s="104" t="s">
        <v>91</v>
      </c>
      <c r="X15" s="105" t="s">
        <v>91</v>
      </c>
    </row>
    <row r="16" spans="1:29" ht="21" customHeight="1">
      <c r="A16" s="656"/>
      <c r="B16" s="252">
        <v>44511</v>
      </c>
      <c r="C16" s="23" t="s">
        <v>371</v>
      </c>
      <c r="D16" s="503" t="s">
        <v>89</v>
      </c>
      <c r="E16" s="503" t="s">
        <v>291</v>
      </c>
      <c r="F16" s="47">
        <v>37</v>
      </c>
      <c r="G16" s="21">
        <v>12</v>
      </c>
      <c r="H16" s="16">
        <v>14</v>
      </c>
      <c r="I16" s="22">
        <v>11</v>
      </c>
      <c r="J16" s="17">
        <v>3</v>
      </c>
      <c r="K16" s="18">
        <v>3</v>
      </c>
      <c r="L16" s="342">
        <v>2</v>
      </c>
      <c r="M16" s="342">
        <v>2</v>
      </c>
      <c r="N16" s="353">
        <v>2</v>
      </c>
      <c r="O16" s="27">
        <v>3</v>
      </c>
      <c r="P16" s="18">
        <v>3</v>
      </c>
      <c r="Q16" s="18">
        <v>3</v>
      </c>
      <c r="R16" s="18">
        <v>3</v>
      </c>
      <c r="S16" s="361">
        <v>2</v>
      </c>
      <c r="T16" s="362">
        <v>2</v>
      </c>
      <c r="U16" s="18">
        <v>3</v>
      </c>
      <c r="V16" s="342">
        <v>2</v>
      </c>
      <c r="W16" s="342">
        <v>2</v>
      </c>
      <c r="X16" s="361">
        <v>2</v>
      </c>
    </row>
    <row r="17" spans="1:24" ht="21.75" customHeight="1">
      <c r="A17" s="656"/>
      <c r="B17" s="271">
        <v>44511</v>
      </c>
      <c r="C17" s="23" t="s">
        <v>372</v>
      </c>
      <c r="D17" s="503" t="s">
        <v>89</v>
      </c>
      <c r="E17" s="503" t="s">
        <v>21</v>
      </c>
      <c r="F17" s="114" t="s">
        <v>101</v>
      </c>
      <c r="G17" s="21">
        <v>13</v>
      </c>
      <c r="H17" s="16">
        <v>14</v>
      </c>
      <c r="I17" s="146" t="s">
        <v>101</v>
      </c>
      <c r="J17" s="17">
        <v>3</v>
      </c>
      <c r="K17" s="18">
        <v>3</v>
      </c>
      <c r="L17" s="342">
        <v>2</v>
      </c>
      <c r="M17" s="342">
        <v>2</v>
      </c>
      <c r="N17" s="20">
        <v>3</v>
      </c>
      <c r="O17" s="27">
        <v>3</v>
      </c>
      <c r="P17" s="18">
        <v>3</v>
      </c>
      <c r="Q17" s="18">
        <v>3</v>
      </c>
      <c r="R17" s="18">
        <v>3</v>
      </c>
      <c r="S17" s="361">
        <v>2</v>
      </c>
      <c r="T17" s="115" t="s">
        <v>91</v>
      </c>
      <c r="U17" s="82" t="s">
        <v>91</v>
      </c>
      <c r="V17" s="82" t="s">
        <v>91</v>
      </c>
      <c r="W17" s="82" t="s">
        <v>91</v>
      </c>
      <c r="X17" s="83" t="s">
        <v>91</v>
      </c>
    </row>
    <row r="18" spans="1:24" ht="23.25" customHeight="1">
      <c r="A18" s="656"/>
      <c r="B18" s="272">
        <v>44539</v>
      </c>
      <c r="C18" s="474"/>
      <c r="D18" s="504"/>
      <c r="E18" s="504"/>
      <c r="F18" s="172">
        <v>36</v>
      </c>
      <c r="G18" s="145">
        <v>13</v>
      </c>
      <c r="H18" s="85">
        <v>14</v>
      </c>
      <c r="I18" s="147">
        <v>9</v>
      </c>
      <c r="J18" s="86">
        <v>3</v>
      </c>
      <c r="K18" s="87">
        <v>3</v>
      </c>
      <c r="L18" s="342">
        <v>2</v>
      </c>
      <c r="M18" s="342">
        <v>2</v>
      </c>
      <c r="N18" s="88">
        <v>3</v>
      </c>
      <c r="O18" s="89">
        <v>3</v>
      </c>
      <c r="P18" s="87">
        <v>3</v>
      </c>
      <c r="Q18" s="87">
        <v>3</v>
      </c>
      <c r="R18" s="87">
        <v>3</v>
      </c>
      <c r="S18" s="361">
        <v>2</v>
      </c>
      <c r="T18" s="368">
        <v>1</v>
      </c>
      <c r="U18" s="87">
        <v>3</v>
      </c>
      <c r="V18" s="354">
        <v>1</v>
      </c>
      <c r="W18" s="342">
        <v>2</v>
      </c>
      <c r="X18" s="361">
        <v>2</v>
      </c>
    </row>
    <row r="19" spans="1:24" ht="25.5" customHeight="1">
      <c r="A19" s="656"/>
      <c r="B19" s="252">
        <v>44511</v>
      </c>
      <c r="C19" s="23" t="s">
        <v>373</v>
      </c>
      <c r="D19" s="503" t="s">
        <v>89</v>
      </c>
      <c r="E19" s="503" t="s">
        <v>17</v>
      </c>
      <c r="F19" s="47">
        <v>39</v>
      </c>
      <c r="G19" s="21">
        <v>14</v>
      </c>
      <c r="H19" s="16">
        <v>13</v>
      </c>
      <c r="I19" s="22">
        <v>12</v>
      </c>
      <c r="J19" s="17">
        <v>3</v>
      </c>
      <c r="K19" s="18">
        <v>4</v>
      </c>
      <c r="L19" s="342">
        <v>2</v>
      </c>
      <c r="M19" s="342">
        <v>2</v>
      </c>
      <c r="N19" s="20">
        <v>3</v>
      </c>
      <c r="O19" s="27">
        <v>3</v>
      </c>
      <c r="P19" s="342">
        <v>2</v>
      </c>
      <c r="Q19" s="18">
        <v>4</v>
      </c>
      <c r="R19" s="342">
        <v>2</v>
      </c>
      <c r="S19" s="361">
        <v>2</v>
      </c>
      <c r="T19" s="362">
        <v>2</v>
      </c>
      <c r="U19" s="18">
        <v>3</v>
      </c>
      <c r="V19" s="18">
        <v>3</v>
      </c>
      <c r="W19" s="342">
        <v>2</v>
      </c>
      <c r="X19" s="361">
        <v>2</v>
      </c>
    </row>
    <row r="20" spans="1:24" ht="24.75" customHeight="1">
      <c r="A20" s="656"/>
      <c r="B20" s="252">
        <v>44511</v>
      </c>
      <c r="C20" s="23" t="s">
        <v>374</v>
      </c>
      <c r="D20" s="503" t="s">
        <v>89</v>
      </c>
      <c r="E20" s="503" t="s">
        <v>17</v>
      </c>
      <c r="F20" s="47">
        <v>43</v>
      </c>
      <c r="G20" s="21">
        <v>13</v>
      </c>
      <c r="H20" s="16">
        <v>14</v>
      </c>
      <c r="I20" s="22">
        <v>16</v>
      </c>
      <c r="J20" s="17">
        <v>3</v>
      </c>
      <c r="K20" s="18">
        <v>3</v>
      </c>
      <c r="L20" s="18">
        <v>3</v>
      </c>
      <c r="M20" s="342">
        <v>2</v>
      </c>
      <c r="N20" s="353">
        <v>2</v>
      </c>
      <c r="O20" s="27">
        <v>3</v>
      </c>
      <c r="P20" s="18">
        <v>3</v>
      </c>
      <c r="Q20" s="342">
        <v>2</v>
      </c>
      <c r="R20" s="18">
        <v>3</v>
      </c>
      <c r="S20" s="19">
        <v>3</v>
      </c>
      <c r="T20" s="17">
        <v>3</v>
      </c>
      <c r="U20" s="18">
        <v>4</v>
      </c>
      <c r="V20" s="18">
        <v>3</v>
      </c>
      <c r="W20" s="18">
        <v>3</v>
      </c>
      <c r="X20" s="19">
        <v>3</v>
      </c>
    </row>
    <row r="21" spans="1:24" ht="24" customHeight="1">
      <c r="A21" s="656"/>
      <c r="B21" s="273">
        <v>44511</v>
      </c>
      <c r="C21" s="23" t="s">
        <v>375</v>
      </c>
      <c r="D21" s="503" t="s">
        <v>89</v>
      </c>
      <c r="E21" s="503" t="s">
        <v>21</v>
      </c>
      <c r="F21" s="114" t="s">
        <v>101</v>
      </c>
      <c r="G21" s="21">
        <v>13</v>
      </c>
      <c r="H21" s="16">
        <v>12</v>
      </c>
      <c r="I21" s="146" t="s">
        <v>101</v>
      </c>
      <c r="J21" s="17">
        <v>3</v>
      </c>
      <c r="K21" s="18">
        <v>3</v>
      </c>
      <c r="L21" s="342">
        <v>2</v>
      </c>
      <c r="M21" s="18">
        <v>3</v>
      </c>
      <c r="N21" s="353">
        <v>2</v>
      </c>
      <c r="O21" s="27">
        <v>3</v>
      </c>
      <c r="P21" s="18">
        <v>3</v>
      </c>
      <c r="Q21" s="342">
        <v>2</v>
      </c>
      <c r="R21" s="342">
        <v>2</v>
      </c>
      <c r="S21" s="361">
        <v>2</v>
      </c>
      <c r="T21" s="115" t="s">
        <v>94</v>
      </c>
      <c r="U21" s="82" t="s">
        <v>94</v>
      </c>
      <c r="V21" s="82" t="s">
        <v>94</v>
      </c>
      <c r="W21" s="82" t="s">
        <v>94</v>
      </c>
      <c r="X21" s="83" t="s">
        <v>94</v>
      </c>
    </row>
    <row r="22" spans="1:24" ht="23.25" customHeight="1">
      <c r="A22" s="656"/>
      <c r="B22" s="252">
        <v>44539</v>
      </c>
      <c r="C22" s="84"/>
      <c r="D22" s="504"/>
      <c r="E22" s="504"/>
      <c r="F22" s="172">
        <v>31</v>
      </c>
      <c r="G22" s="145">
        <v>13</v>
      </c>
      <c r="H22" s="85">
        <v>12</v>
      </c>
      <c r="I22" s="147">
        <v>6</v>
      </c>
      <c r="J22" s="17">
        <v>3</v>
      </c>
      <c r="K22" s="18">
        <v>3</v>
      </c>
      <c r="L22" s="342">
        <v>2</v>
      </c>
      <c r="M22" s="18">
        <v>3</v>
      </c>
      <c r="N22" s="353">
        <v>2</v>
      </c>
      <c r="O22" s="27">
        <v>3</v>
      </c>
      <c r="P22" s="18">
        <v>3</v>
      </c>
      <c r="Q22" s="342">
        <v>2</v>
      </c>
      <c r="R22" s="342">
        <v>2</v>
      </c>
      <c r="S22" s="361">
        <v>2</v>
      </c>
      <c r="T22" s="368">
        <v>1</v>
      </c>
      <c r="U22" s="354">
        <v>1</v>
      </c>
      <c r="V22" s="354">
        <v>1</v>
      </c>
      <c r="W22" s="342">
        <v>2</v>
      </c>
      <c r="X22" s="367">
        <v>1</v>
      </c>
    </row>
    <row r="23" spans="1:24" ht="24.75" customHeight="1">
      <c r="A23" s="656"/>
      <c r="B23" s="252">
        <v>44524</v>
      </c>
      <c r="C23" s="26" t="s">
        <v>376</v>
      </c>
      <c r="D23" s="503" t="s">
        <v>89</v>
      </c>
      <c r="E23" s="503" t="s">
        <v>119</v>
      </c>
      <c r="F23" s="172">
        <v>35</v>
      </c>
      <c r="G23" s="21">
        <v>10.5</v>
      </c>
      <c r="H23" s="16">
        <v>14</v>
      </c>
      <c r="I23" s="22">
        <v>10.5</v>
      </c>
      <c r="J23" s="362">
        <v>2</v>
      </c>
      <c r="K23" s="342">
        <v>2.5</v>
      </c>
      <c r="L23" s="342">
        <v>2</v>
      </c>
      <c r="M23" s="342">
        <v>2</v>
      </c>
      <c r="N23" s="353">
        <v>2</v>
      </c>
      <c r="O23" s="27">
        <v>3</v>
      </c>
      <c r="P23" s="18">
        <v>3</v>
      </c>
      <c r="Q23" s="18">
        <v>3</v>
      </c>
      <c r="R23" s="18">
        <v>3</v>
      </c>
      <c r="S23" s="361">
        <v>2</v>
      </c>
      <c r="T23" s="362">
        <v>2.5</v>
      </c>
      <c r="U23" s="342">
        <v>2.5</v>
      </c>
      <c r="V23" s="354">
        <v>1.5</v>
      </c>
      <c r="W23" s="342">
        <v>2</v>
      </c>
      <c r="X23" s="361">
        <v>2</v>
      </c>
    </row>
    <row r="24" spans="1:24" ht="22.5">
      <c r="A24" s="656"/>
      <c r="B24" s="252">
        <v>44511</v>
      </c>
      <c r="C24" s="23" t="s">
        <v>377</v>
      </c>
      <c r="D24" s="503" t="s">
        <v>89</v>
      </c>
      <c r="E24" s="503" t="s">
        <v>119</v>
      </c>
      <c r="F24" s="47">
        <v>42</v>
      </c>
      <c r="G24" s="21">
        <v>15</v>
      </c>
      <c r="H24" s="16">
        <v>14</v>
      </c>
      <c r="I24" s="22">
        <v>13</v>
      </c>
      <c r="J24" s="17">
        <v>3</v>
      </c>
      <c r="K24" s="18">
        <v>3</v>
      </c>
      <c r="L24" s="18">
        <v>3</v>
      </c>
      <c r="M24" s="18">
        <v>3</v>
      </c>
      <c r="N24" s="20">
        <v>3</v>
      </c>
      <c r="O24" s="351">
        <v>2</v>
      </c>
      <c r="P24" s="18">
        <v>4</v>
      </c>
      <c r="Q24" s="18">
        <v>3</v>
      </c>
      <c r="R24" s="18">
        <v>3</v>
      </c>
      <c r="S24" s="361">
        <v>2</v>
      </c>
      <c r="T24" s="17">
        <v>3</v>
      </c>
      <c r="U24" s="18">
        <v>3</v>
      </c>
      <c r="V24" s="342">
        <v>2</v>
      </c>
      <c r="W24" s="342">
        <v>2</v>
      </c>
      <c r="X24" s="19">
        <v>3</v>
      </c>
    </row>
    <row r="25" spans="1:24" ht="23.25" customHeight="1">
      <c r="A25" s="665"/>
      <c r="B25" s="253">
        <v>44511</v>
      </c>
      <c r="C25" s="28" t="s">
        <v>378</v>
      </c>
      <c r="D25" s="503" t="s">
        <v>198</v>
      </c>
      <c r="E25" s="503" t="s">
        <v>17</v>
      </c>
      <c r="F25" s="48">
        <v>38</v>
      </c>
      <c r="G25" s="53">
        <v>12</v>
      </c>
      <c r="H25" s="29">
        <v>14</v>
      </c>
      <c r="I25" s="49">
        <v>12</v>
      </c>
      <c r="J25" s="30">
        <v>3</v>
      </c>
      <c r="K25" s="31">
        <v>3</v>
      </c>
      <c r="L25" s="370">
        <v>2</v>
      </c>
      <c r="M25" s="370">
        <v>2</v>
      </c>
      <c r="N25" s="371">
        <v>2</v>
      </c>
      <c r="O25" s="34">
        <v>3</v>
      </c>
      <c r="P25" s="31">
        <v>3</v>
      </c>
      <c r="Q25" s="31">
        <v>3</v>
      </c>
      <c r="R25" s="31">
        <v>3</v>
      </c>
      <c r="S25" s="380">
        <v>2</v>
      </c>
      <c r="T25" s="372">
        <v>2</v>
      </c>
      <c r="U25" s="31">
        <v>3</v>
      </c>
      <c r="V25" s="370">
        <v>2</v>
      </c>
      <c r="W25" s="370">
        <v>2</v>
      </c>
      <c r="X25" s="32">
        <v>3</v>
      </c>
    </row>
    <row r="26" spans="1:24" ht="24.75" customHeight="1"/>
    <row r="27" spans="1:24" ht="18.75">
      <c r="F27" s="577" t="s">
        <v>208</v>
      </c>
      <c r="G27" s="578"/>
      <c r="H27" s="627"/>
      <c r="I27" s="647" t="s">
        <v>209</v>
      </c>
      <c r="J27" s="649" t="s">
        <v>67</v>
      </c>
      <c r="K27" s="649"/>
      <c r="L27" s="649"/>
      <c r="M27" s="649"/>
      <c r="N27" s="650"/>
      <c r="O27" s="569" t="s">
        <v>68</v>
      </c>
      <c r="P27" s="570"/>
      <c r="Q27" s="570"/>
      <c r="R27" s="570"/>
      <c r="S27" s="571"/>
      <c r="T27" s="660" t="s">
        <v>69</v>
      </c>
      <c r="U27" s="661"/>
      <c r="V27" s="661"/>
      <c r="W27" s="661"/>
      <c r="X27" s="662"/>
    </row>
    <row r="28" spans="1:24">
      <c r="F28" s="579"/>
      <c r="G28" s="580"/>
      <c r="H28" s="628"/>
      <c r="I28" s="648"/>
      <c r="J28" s="39">
        <v>1</v>
      </c>
      <c r="K28" s="40">
        <v>2</v>
      </c>
      <c r="L28" s="40">
        <v>3</v>
      </c>
      <c r="M28" s="40">
        <v>4</v>
      </c>
      <c r="N28" s="41">
        <v>5</v>
      </c>
      <c r="O28" s="39">
        <v>6</v>
      </c>
      <c r="P28" s="40">
        <v>7</v>
      </c>
      <c r="Q28" s="40">
        <v>8</v>
      </c>
      <c r="R28" s="40">
        <v>9</v>
      </c>
      <c r="S28" s="42">
        <v>10</v>
      </c>
      <c r="T28" s="43">
        <v>11</v>
      </c>
      <c r="U28" s="40">
        <v>12</v>
      </c>
      <c r="V28" s="40">
        <v>13</v>
      </c>
      <c r="W28" s="40">
        <v>14</v>
      </c>
      <c r="X28" s="42">
        <v>15</v>
      </c>
    </row>
    <row r="29" spans="1:24">
      <c r="F29" s="579"/>
      <c r="G29" s="580"/>
      <c r="H29" s="580"/>
      <c r="I29" s="171" t="s">
        <v>210</v>
      </c>
      <c r="J29" s="70"/>
      <c r="K29" s="73"/>
      <c r="L29" s="73"/>
      <c r="M29" s="73"/>
      <c r="N29" s="265"/>
      <c r="O29" s="70"/>
      <c r="P29" s="73"/>
      <c r="Q29" s="73"/>
      <c r="R29" s="73"/>
      <c r="S29" s="78"/>
      <c r="T29" s="177">
        <v>2</v>
      </c>
      <c r="U29" s="167">
        <v>1</v>
      </c>
      <c r="V29" s="167">
        <v>3</v>
      </c>
      <c r="W29" s="73"/>
      <c r="X29" s="168">
        <v>1</v>
      </c>
    </row>
    <row r="30" spans="1:24">
      <c r="F30" s="579"/>
      <c r="G30" s="580"/>
      <c r="H30" s="580"/>
      <c r="I30" s="246" t="s">
        <v>211</v>
      </c>
      <c r="J30" s="89">
        <v>2</v>
      </c>
      <c r="K30" s="87">
        <v>2</v>
      </c>
      <c r="L30" s="87">
        <v>7</v>
      </c>
      <c r="M30" s="87">
        <v>7</v>
      </c>
      <c r="N30" s="88">
        <v>6</v>
      </c>
      <c r="O30" s="89">
        <v>2</v>
      </c>
      <c r="P30" s="87">
        <v>2</v>
      </c>
      <c r="Q30" s="87">
        <v>3</v>
      </c>
      <c r="R30" s="87">
        <v>3</v>
      </c>
      <c r="S30" s="90">
        <v>7</v>
      </c>
      <c r="T30" s="17">
        <v>4</v>
      </c>
      <c r="U30" s="18">
        <v>1</v>
      </c>
      <c r="V30" s="18">
        <v>3</v>
      </c>
      <c r="W30" s="18">
        <v>7</v>
      </c>
      <c r="X30" s="19">
        <v>4</v>
      </c>
    </row>
    <row r="31" spans="1:24">
      <c r="F31" s="579"/>
      <c r="G31" s="580"/>
      <c r="H31" s="580"/>
      <c r="I31" s="16" t="s">
        <v>212</v>
      </c>
      <c r="J31" s="27">
        <v>7</v>
      </c>
      <c r="K31" s="18">
        <v>6</v>
      </c>
      <c r="L31" s="18">
        <v>2</v>
      </c>
      <c r="M31" s="18">
        <v>2</v>
      </c>
      <c r="N31" s="20">
        <v>3</v>
      </c>
      <c r="O31" s="27">
        <v>7</v>
      </c>
      <c r="P31" s="18">
        <v>6</v>
      </c>
      <c r="Q31" s="18">
        <v>5</v>
      </c>
      <c r="R31" s="18">
        <v>6</v>
      </c>
      <c r="S31" s="19">
        <v>2</v>
      </c>
      <c r="T31" s="17">
        <v>2</v>
      </c>
      <c r="U31" s="18">
        <v>5</v>
      </c>
      <c r="V31" s="18">
        <v>2</v>
      </c>
      <c r="W31" s="18">
        <v>1</v>
      </c>
      <c r="X31" s="19">
        <v>3</v>
      </c>
    </row>
    <row r="32" spans="1:24">
      <c r="F32" s="579"/>
      <c r="G32" s="580"/>
      <c r="H32" s="580"/>
      <c r="I32" s="16" t="s">
        <v>213</v>
      </c>
      <c r="J32" s="71"/>
      <c r="K32" s="87">
        <v>1</v>
      </c>
      <c r="L32" s="74"/>
      <c r="M32" s="74"/>
      <c r="N32" s="202"/>
      <c r="O32" s="71"/>
      <c r="P32" s="18">
        <v>1</v>
      </c>
      <c r="Q32" s="87">
        <v>1</v>
      </c>
      <c r="R32" s="74"/>
      <c r="S32" s="76"/>
      <c r="T32" s="204"/>
      <c r="U32" s="18">
        <v>1</v>
      </c>
      <c r="V32" s="74"/>
      <c r="W32" s="74"/>
      <c r="X32" s="76"/>
    </row>
    <row r="33" spans="3:24">
      <c r="F33" s="579"/>
      <c r="G33" s="580"/>
      <c r="H33" s="580"/>
      <c r="I33" s="16" t="s">
        <v>214</v>
      </c>
      <c r="J33" s="71"/>
      <c r="K33" s="74"/>
      <c r="L33" s="74"/>
      <c r="M33" s="74"/>
      <c r="N33" s="202"/>
      <c r="O33" s="71"/>
      <c r="P33" s="74"/>
      <c r="Q33" s="74"/>
      <c r="R33" s="74"/>
      <c r="S33" s="76"/>
      <c r="T33" s="204"/>
      <c r="U33" s="74"/>
      <c r="V33" s="74"/>
      <c r="W33" s="74"/>
      <c r="X33" s="76"/>
    </row>
    <row r="34" spans="3:24">
      <c r="F34" s="579"/>
      <c r="G34" s="580"/>
      <c r="H34" s="580"/>
      <c r="I34" s="247" t="s">
        <v>215</v>
      </c>
      <c r="J34" s="71"/>
      <c r="K34" s="74"/>
      <c r="L34" s="74"/>
      <c r="M34" s="74"/>
      <c r="N34" s="202"/>
      <c r="O34" s="71"/>
      <c r="P34" s="74"/>
      <c r="Q34" s="74"/>
      <c r="R34" s="74"/>
      <c r="S34" s="76"/>
      <c r="T34" s="204"/>
      <c r="U34" s="74"/>
      <c r="V34" s="74"/>
      <c r="W34" s="74"/>
      <c r="X34" s="76"/>
    </row>
    <row r="35" spans="3:24">
      <c r="F35" s="579"/>
      <c r="G35" s="580"/>
      <c r="H35" s="580"/>
      <c r="I35" s="247" t="s">
        <v>216</v>
      </c>
      <c r="J35" s="71"/>
      <c r="K35" s="74"/>
      <c r="L35" s="74"/>
      <c r="M35" s="74"/>
      <c r="N35" s="202"/>
      <c r="O35" s="71"/>
      <c r="P35" s="74"/>
      <c r="Q35" s="74"/>
      <c r="R35" s="74"/>
      <c r="S35" s="76"/>
      <c r="T35" s="204"/>
      <c r="U35" s="74"/>
      <c r="V35" s="74"/>
      <c r="W35" s="74"/>
      <c r="X35" s="76"/>
    </row>
    <row r="36" spans="3:24">
      <c r="F36" s="579"/>
      <c r="G36" s="580"/>
      <c r="H36" s="580"/>
      <c r="I36" s="247" t="s">
        <v>217</v>
      </c>
      <c r="J36" s="71"/>
      <c r="K36" s="74"/>
      <c r="L36" s="74"/>
      <c r="M36" s="74"/>
      <c r="N36" s="202"/>
      <c r="O36" s="71"/>
      <c r="P36" s="74"/>
      <c r="Q36" s="74"/>
      <c r="R36" s="74"/>
      <c r="S36" s="76"/>
      <c r="T36" s="204"/>
      <c r="U36" s="74"/>
      <c r="V36" s="74"/>
      <c r="W36" s="74"/>
      <c r="X36" s="76"/>
    </row>
    <row r="37" spans="3:24">
      <c r="F37" s="581"/>
      <c r="G37" s="582"/>
      <c r="H37" s="582"/>
      <c r="I37" s="248" t="s">
        <v>218</v>
      </c>
      <c r="J37" s="72"/>
      <c r="K37" s="75"/>
      <c r="L37" s="75"/>
      <c r="M37" s="75"/>
      <c r="N37" s="203"/>
      <c r="O37" s="72"/>
      <c r="P37" s="75"/>
      <c r="Q37" s="75"/>
      <c r="R37" s="75"/>
      <c r="S37" s="77"/>
      <c r="T37" s="97">
        <v>1</v>
      </c>
      <c r="U37" s="98">
        <v>1</v>
      </c>
      <c r="V37" s="98">
        <v>1</v>
      </c>
      <c r="W37" s="98">
        <v>1</v>
      </c>
      <c r="X37" s="101">
        <v>1</v>
      </c>
    </row>
    <row r="39" spans="3:24" ht="45.75">
      <c r="C39" s="535" t="s">
        <v>11</v>
      </c>
      <c r="D39" s="506" t="s">
        <v>12</v>
      </c>
      <c r="E39" s="507" t="s">
        <v>13</v>
      </c>
      <c r="F39" s="508" t="s">
        <v>14</v>
      </c>
      <c r="G39" s="508" t="s">
        <v>15</v>
      </c>
      <c r="H39" s="509" t="s">
        <v>16</v>
      </c>
    </row>
    <row r="40" spans="3:24">
      <c r="C40" s="536"/>
      <c r="D40" s="510" t="s">
        <v>17</v>
      </c>
      <c r="E40" s="44" t="s">
        <v>379</v>
      </c>
      <c r="F40" s="521">
        <f>AVERAGE(F19,F20,F25)</f>
        <v>40</v>
      </c>
      <c r="G40" s="44" t="s">
        <v>56</v>
      </c>
      <c r="H40" s="513"/>
    </row>
    <row r="41" spans="3:24">
      <c r="C41" s="536"/>
      <c r="D41" s="511" t="s">
        <v>21</v>
      </c>
      <c r="E41" s="25" t="s">
        <v>240</v>
      </c>
      <c r="F41" s="522">
        <f>AVERAGE(F18,F22)</f>
        <v>33.5</v>
      </c>
      <c r="G41" s="25" t="s">
        <v>380</v>
      </c>
      <c r="H41" s="58" t="s">
        <v>24</v>
      </c>
    </row>
    <row r="42" spans="3:24">
      <c r="C42" s="536"/>
      <c r="D42" s="532" t="s">
        <v>25</v>
      </c>
      <c r="E42" s="18" t="s">
        <v>240</v>
      </c>
      <c r="F42" s="523">
        <f>AVERAGE(F24,F23)</f>
        <v>38.5</v>
      </c>
      <c r="G42" s="18" t="s">
        <v>24</v>
      </c>
      <c r="H42" s="76"/>
    </row>
    <row r="43" spans="3:24">
      <c r="C43" s="536"/>
      <c r="D43" s="511" t="s">
        <v>29</v>
      </c>
      <c r="E43" s="25">
        <v>0</v>
      </c>
      <c r="F43" s="525"/>
      <c r="G43" s="516"/>
      <c r="H43" s="512"/>
    </row>
    <row r="44" spans="3:24">
      <c r="C44" s="536"/>
      <c r="D44" s="532" t="s">
        <v>30</v>
      </c>
      <c r="E44" s="18">
        <v>0</v>
      </c>
      <c r="F44" s="528"/>
      <c r="G44" s="74"/>
      <c r="H44" s="76"/>
    </row>
    <row r="45" spans="3:24">
      <c r="C45" s="536"/>
      <c r="D45" s="511" t="s">
        <v>33</v>
      </c>
      <c r="E45" s="25" t="s">
        <v>242</v>
      </c>
      <c r="F45" s="25">
        <v>37</v>
      </c>
      <c r="G45" s="25" t="s">
        <v>28</v>
      </c>
      <c r="H45" s="512"/>
    </row>
    <row r="46" spans="3:24">
      <c r="C46" s="536"/>
      <c r="D46" s="533" t="s">
        <v>35</v>
      </c>
      <c r="E46" s="31">
        <v>0</v>
      </c>
      <c r="F46" s="75"/>
      <c r="G46" s="75"/>
      <c r="H46" s="77"/>
    </row>
    <row r="47" spans="3:24">
      <c r="C47" s="536"/>
      <c r="D47" s="510" t="s">
        <v>36</v>
      </c>
      <c r="E47" s="44" t="s">
        <v>240</v>
      </c>
      <c r="F47" s="44">
        <f>AVERAGE(F25)</f>
        <v>38</v>
      </c>
      <c r="G47" s="44" t="s">
        <v>241</v>
      </c>
      <c r="H47" s="513"/>
    </row>
    <row r="48" spans="3:24">
      <c r="C48" s="538"/>
      <c r="D48" s="517" t="s">
        <v>39</v>
      </c>
      <c r="E48" s="5" t="s">
        <v>381</v>
      </c>
      <c r="F48" s="526">
        <f>AVERAGE(F16,F18,F19,F20,F22,F23,F24)</f>
        <v>37.571428571428569</v>
      </c>
      <c r="G48" s="5" t="s">
        <v>23</v>
      </c>
      <c r="H48" s="7" t="s">
        <v>24</v>
      </c>
    </row>
  </sheetData>
  <mergeCells count="27">
    <mergeCell ref="C39:C48"/>
    <mergeCell ref="R5:V5"/>
    <mergeCell ref="D13:D14"/>
    <mergeCell ref="E13:E14"/>
    <mergeCell ref="F27:H37"/>
    <mergeCell ref="I27:I28"/>
    <mergeCell ref="J27:N27"/>
    <mergeCell ref="O27:S27"/>
    <mergeCell ref="T27:X27"/>
    <mergeCell ref="F11:H11"/>
    <mergeCell ref="K11:M11"/>
    <mergeCell ref="P11:R11"/>
    <mergeCell ref="U11:W11"/>
    <mergeCell ref="A1:Y1"/>
    <mergeCell ref="B3:N3"/>
    <mergeCell ref="B13:B14"/>
    <mergeCell ref="C13:C14"/>
    <mergeCell ref="F13:F14"/>
    <mergeCell ref="G13:I13"/>
    <mergeCell ref="J13:N13"/>
    <mergeCell ref="O13:S13"/>
    <mergeCell ref="T13:X13"/>
    <mergeCell ref="A5:B9"/>
    <mergeCell ref="A13:A25"/>
    <mergeCell ref="E5:G5"/>
    <mergeCell ref="H5:L5"/>
    <mergeCell ref="M5:Q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04C6-126A-43F8-9510-5B1E5B9E61E6}">
  <dimension ref="A1:AC38"/>
  <sheetViews>
    <sheetView topLeftCell="A45" workbookViewId="0">
      <selection activeCell="D37" sqref="D37:H38"/>
    </sheetView>
  </sheetViews>
  <sheetFormatPr defaultRowHeight="15"/>
  <cols>
    <col min="1" max="1" width="15.5703125" customWidth="1"/>
    <col min="2" max="2" width="14" customWidth="1"/>
    <col min="3" max="3" width="19.5703125" customWidth="1"/>
    <col min="4" max="4" width="28.5703125" bestFit="1" customWidth="1"/>
    <col min="5" max="5" width="18.140625" customWidth="1"/>
    <col min="6" max="6" width="10.7109375" customWidth="1"/>
    <col min="7" max="7" width="10" customWidth="1"/>
    <col min="8" max="8" width="9.85546875" customWidth="1"/>
  </cols>
  <sheetData>
    <row r="1" spans="1:29" ht="49.5" customHeight="1">
      <c r="A1" s="572" t="s">
        <v>382</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9.25"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44.75" customHeight="1">
      <c r="A3" s="245" t="s">
        <v>296</v>
      </c>
      <c r="B3" s="603" t="s">
        <v>383</v>
      </c>
      <c r="C3" s="604"/>
      <c r="D3" s="604"/>
      <c r="E3" s="604"/>
      <c r="F3" s="604"/>
      <c r="G3" s="604"/>
      <c r="H3" s="604"/>
      <c r="I3" s="604"/>
      <c r="J3" s="604"/>
      <c r="K3" s="604"/>
      <c r="L3" s="604"/>
      <c r="M3" s="604"/>
      <c r="N3" s="605"/>
    </row>
    <row r="4" spans="1:29" ht="22.5" customHeight="1"/>
    <row r="5" spans="1:29" ht="18" customHeight="1">
      <c r="A5" s="682" t="s">
        <v>64</v>
      </c>
      <c r="B5" s="683"/>
      <c r="C5" s="241"/>
      <c r="D5" s="448" t="s">
        <v>65</v>
      </c>
      <c r="E5" s="669" t="s">
        <v>66</v>
      </c>
      <c r="F5" s="670"/>
      <c r="G5" s="671"/>
      <c r="H5" s="672" t="s">
        <v>67</v>
      </c>
      <c r="I5" s="673"/>
      <c r="J5" s="673"/>
      <c r="K5" s="673"/>
      <c r="L5" s="674"/>
      <c r="M5" s="675" t="s">
        <v>68</v>
      </c>
      <c r="N5" s="676"/>
      <c r="O5" s="676"/>
      <c r="P5" s="676"/>
      <c r="Q5" s="677"/>
      <c r="R5" s="644" t="s">
        <v>69</v>
      </c>
      <c r="S5" s="645"/>
      <c r="T5" s="645"/>
      <c r="U5" s="645"/>
      <c r="V5" s="646"/>
    </row>
    <row r="6" spans="1:29">
      <c r="A6" s="684"/>
      <c r="B6" s="685"/>
      <c r="C6" s="242"/>
      <c r="D6" s="449"/>
      <c r="E6" s="50" t="s">
        <v>71</v>
      </c>
      <c r="F6" s="51" t="s">
        <v>72</v>
      </c>
      <c r="G6" s="52" t="s">
        <v>73</v>
      </c>
      <c r="H6" s="39">
        <v>1</v>
      </c>
      <c r="I6" s="40">
        <v>2</v>
      </c>
      <c r="J6" s="40">
        <v>3</v>
      </c>
      <c r="K6" s="40">
        <v>4</v>
      </c>
      <c r="L6" s="41">
        <v>5</v>
      </c>
      <c r="M6" s="151">
        <v>6</v>
      </c>
      <c r="N6" s="152">
        <v>7</v>
      </c>
      <c r="O6" s="152">
        <v>8</v>
      </c>
      <c r="P6" s="152">
        <v>9</v>
      </c>
      <c r="Q6" s="153">
        <v>10</v>
      </c>
      <c r="R6" s="43">
        <v>11</v>
      </c>
      <c r="S6" s="40">
        <v>12</v>
      </c>
      <c r="T6" s="40">
        <v>13</v>
      </c>
      <c r="U6" s="40">
        <v>14</v>
      </c>
      <c r="V6" s="42">
        <v>15</v>
      </c>
    </row>
    <row r="7" spans="1:29">
      <c r="A7" s="684"/>
      <c r="B7" s="686"/>
      <c r="C7" s="37" t="s">
        <v>75</v>
      </c>
      <c r="D7" s="155">
        <v>48</v>
      </c>
      <c r="E7" s="156">
        <v>16.5</v>
      </c>
      <c r="F7" s="155">
        <v>15</v>
      </c>
      <c r="G7" s="157">
        <v>16.5</v>
      </c>
      <c r="H7" s="158">
        <v>3</v>
      </c>
      <c r="I7" s="159">
        <v>3</v>
      </c>
      <c r="J7" s="159">
        <v>3.5</v>
      </c>
      <c r="K7" s="159">
        <v>3</v>
      </c>
      <c r="L7" s="160">
        <v>4</v>
      </c>
      <c r="M7" s="161">
        <v>3</v>
      </c>
      <c r="N7" s="57">
        <v>3</v>
      </c>
      <c r="O7" s="162">
        <v>3</v>
      </c>
      <c r="P7" s="57">
        <v>3</v>
      </c>
      <c r="Q7" s="63">
        <v>3</v>
      </c>
      <c r="R7" s="158">
        <v>3.5</v>
      </c>
      <c r="S7" s="159">
        <v>3.5</v>
      </c>
      <c r="T7" s="159">
        <v>3</v>
      </c>
      <c r="U7" s="159">
        <v>3</v>
      </c>
      <c r="V7" s="163">
        <v>3.5</v>
      </c>
    </row>
    <row r="8" spans="1:29">
      <c r="A8" s="684"/>
      <c r="B8" s="686"/>
      <c r="C8" s="239" t="s">
        <v>76</v>
      </c>
      <c r="D8" s="154" t="s">
        <v>259</v>
      </c>
      <c r="E8" s="260"/>
      <c r="F8" s="260"/>
      <c r="G8" s="261"/>
      <c r="H8" s="262"/>
      <c r="I8" s="263"/>
      <c r="J8" s="263"/>
      <c r="K8" s="263"/>
      <c r="L8" s="264"/>
      <c r="M8" s="262"/>
      <c r="N8" s="263"/>
      <c r="O8" s="263"/>
      <c r="P8" s="263"/>
      <c r="Q8" s="264"/>
      <c r="R8" s="262"/>
      <c r="S8" s="263"/>
      <c r="T8" s="263"/>
      <c r="U8" s="263"/>
      <c r="V8" s="264"/>
    </row>
    <row r="9" spans="1:29">
      <c r="A9" s="687"/>
      <c r="B9" s="688"/>
      <c r="C9" s="240" t="s">
        <v>77</v>
      </c>
      <c r="D9" s="164">
        <v>39.799999999999997</v>
      </c>
      <c r="E9" s="164">
        <v>12.8</v>
      </c>
      <c r="F9" s="164">
        <v>13.2</v>
      </c>
      <c r="G9" s="165">
        <v>13.6</v>
      </c>
      <c r="H9" s="166">
        <v>2.8</v>
      </c>
      <c r="I9" s="5">
        <v>2.4</v>
      </c>
      <c r="J9" s="5">
        <v>2.8</v>
      </c>
      <c r="K9" s="5">
        <v>2.5</v>
      </c>
      <c r="L9" s="7">
        <v>2.6</v>
      </c>
      <c r="M9" s="166">
        <v>3</v>
      </c>
      <c r="N9" s="5">
        <v>2.4</v>
      </c>
      <c r="O9" s="5">
        <v>2.5</v>
      </c>
      <c r="P9" s="5">
        <v>2.9</v>
      </c>
      <c r="Q9" s="7">
        <v>2.4</v>
      </c>
      <c r="R9" s="166">
        <v>2.5</v>
      </c>
      <c r="S9" s="5">
        <v>3.6</v>
      </c>
      <c r="T9" s="5">
        <v>2.5</v>
      </c>
      <c r="U9" s="5">
        <v>2.6</v>
      </c>
      <c r="V9" s="7">
        <v>2.5</v>
      </c>
    </row>
    <row r="10" spans="1:29" ht="21"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1" customHeight="1">
      <c r="B12" s="222"/>
      <c r="C12" s="222"/>
      <c r="D12" s="222"/>
      <c r="E12" s="222"/>
      <c r="F12" s="222"/>
      <c r="G12" s="222"/>
      <c r="H12" s="222"/>
      <c r="I12" s="222"/>
      <c r="J12" s="222"/>
      <c r="K12" s="222"/>
      <c r="L12" s="222"/>
      <c r="M12" s="222"/>
      <c r="N12" s="222"/>
    </row>
    <row r="13" spans="1:29" ht="18.75">
      <c r="A13" s="655" t="s">
        <v>84</v>
      </c>
      <c r="B13" s="612" t="s">
        <v>85</v>
      </c>
      <c r="C13" s="653" t="s">
        <v>86</v>
      </c>
      <c r="D13" s="680" t="s">
        <v>87</v>
      </c>
      <c r="E13" s="612"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9" ht="24" customHeight="1">
      <c r="A14" s="656"/>
      <c r="B14" s="657"/>
      <c r="C14" s="654"/>
      <c r="D14" s="681"/>
      <c r="E14" s="657"/>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17.25" customHeight="1">
      <c r="A15" s="665"/>
      <c r="B15" s="1">
        <v>44511</v>
      </c>
      <c r="C15" s="117" t="s">
        <v>384</v>
      </c>
      <c r="D15" s="505" t="s">
        <v>89</v>
      </c>
      <c r="E15" s="505" t="s">
        <v>17</v>
      </c>
      <c r="F15" s="45">
        <v>48</v>
      </c>
      <c r="G15" s="36">
        <v>16.5</v>
      </c>
      <c r="H15" s="45">
        <v>15</v>
      </c>
      <c r="I15" s="3">
        <v>16.5</v>
      </c>
      <c r="J15" s="118">
        <v>3</v>
      </c>
      <c r="K15" s="119">
        <v>3</v>
      </c>
      <c r="L15" s="119">
        <v>3.5</v>
      </c>
      <c r="M15" s="119">
        <v>3</v>
      </c>
      <c r="N15" s="121">
        <v>4</v>
      </c>
      <c r="O15" s="4">
        <v>3</v>
      </c>
      <c r="P15" s="5">
        <v>3</v>
      </c>
      <c r="Q15" s="6">
        <v>3</v>
      </c>
      <c r="R15" s="5">
        <v>3</v>
      </c>
      <c r="S15" s="7">
        <v>3</v>
      </c>
      <c r="T15" s="118">
        <v>3.5</v>
      </c>
      <c r="U15" s="119">
        <v>3.5</v>
      </c>
      <c r="V15" s="119">
        <v>3</v>
      </c>
      <c r="W15" s="119">
        <v>3</v>
      </c>
      <c r="X15" s="120">
        <v>3.5</v>
      </c>
    </row>
    <row r="16" spans="1:29" ht="24" customHeight="1"/>
    <row r="17" spans="3:24" ht="18.75">
      <c r="F17" s="577" t="s">
        <v>208</v>
      </c>
      <c r="G17" s="578"/>
      <c r="H17" s="627"/>
      <c r="I17" s="647" t="s">
        <v>209</v>
      </c>
      <c r="J17" s="649" t="s">
        <v>67</v>
      </c>
      <c r="K17" s="649"/>
      <c r="L17" s="649"/>
      <c r="M17" s="649"/>
      <c r="N17" s="650"/>
      <c r="O17" s="569" t="s">
        <v>68</v>
      </c>
      <c r="P17" s="570"/>
      <c r="Q17" s="570"/>
      <c r="R17" s="570"/>
      <c r="S17" s="571"/>
      <c r="T17" s="660" t="s">
        <v>69</v>
      </c>
      <c r="U17" s="661"/>
      <c r="V17" s="661"/>
      <c r="W17" s="661"/>
      <c r="X17" s="662"/>
    </row>
    <row r="18" spans="3:24">
      <c r="F18" s="579"/>
      <c r="G18" s="580"/>
      <c r="H18" s="628"/>
      <c r="I18" s="648"/>
      <c r="J18" s="39">
        <v>1</v>
      </c>
      <c r="K18" s="40">
        <v>2</v>
      </c>
      <c r="L18" s="40">
        <v>3</v>
      </c>
      <c r="M18" s="40">
        <v>4</v>
      </c>
      <c r="N18" s="41">
        <v>5</v>
      </c>
      <c r="O18" s="39">
        <v>6</v>
      </c>
      <c r="P18" s="40">
        <v>7</v>
      </c>
      <c r="Q18" s="40">
        <v>8</v>
      </c>
      <c r="R18" s="40">
        <v>9</v>
      </c>
      <c r="S18" s="42">
        <v>10</v>
      </c>
      <c r="T18" s="43">
        <v>11</v>
      </c>
      <c r="U18" s="40">
        <v>12</v>
      </c>
      <c r="V18" s="40">
        <v>13</v>
      </c>
      <c r="W18" s="40">
        <v>14</v>
      </c>
      <c r="X18" s="42">
        <v>15</v>
      </c>
    </row>
    <row r="19" spans="3:24">
      <c r="F19" s="579"/>
      <c r="G19" s="580"/>
      <c r="H19" s="580"/>
      <c r="I19" s="171" t="s">
        <v>210</v>
      </c>
      <c r="J19" s="70"/>
      <c r="K19" s="73"/>
      <c r="L19" s="73"/>
      <c r="M19" s="73"/>
      <c r="N19" s="265"/>
      <c r="O19" s="70"/>
      <c r="P19" s="73"/>
      <c r="Q19" s="73"/>
      <c r="R19" s="73"/>
      <c r="S19" s="78"/>
      <c r="T19" s="249"/>
      <c r="U19" s="73"/>
      <c r="V19" s="73"/>
      <c r="W19" s="73"/>
      <c r="X19" s="78"/>
    </row>
    <row r="20" spans="3:24">
      <c r="F20" s="579"/>
      <c r="G20" s="580"/>
      <c r="H20" s="580"/>
      <c r="I20" s="246" t="s">
        <v>211</v>
      </c>
      <c r="J20" s="71"/>
      <c r="K20" s="74"/>
      <c r="L20" s="125"/>
      <c r="M20" s="125"/>
      <c r="N20" s="202"/>
      <c r="O20" s="71"/>
      <c r="P20" s="74"/>
      <c r="Q20" s="74"/>
      <c r="R20" s="74"/>
      <c r="S20" s="76"/>
      <c r="T20" s="204"/>
      <c r="U20" s="74"/>
      <c r="V20" s="74"/>
      <c r="W20" s="74"/>
      <c r="X20" s="76"/>
    </row>
    <row r="21" spans="3:24">
      <c r="F21" s="579"/>
      <c r="G21" s="580"/>
      <c r="H21" s="580"/>
      <c r="I21" s="16" t="s">
        <v>212</v>
      </c>
      <c r="J21" s="27">
        <v>1</v>
      </c>
      <c r="K21" s="18">
        <v>1</v>
      </c>
      <c r="L21" s="18">
        <v>1</v>
      </c>
      <c r="M21" s="18">
        <v>1</v>
      </c>
      <c r="N21" s="202"/>
      <c r="O21" s="27">
        <v>1</v>
      </c>
      <c r="P21" s="18">
        <v>1</v>
      </c>
      <c r="Q21" s="18">
        <v>1</v>
      </c>
      <c r="R21" s="18">
        <v>1</v>
      </c>
      <c r="S21" s="19">
        <v>1</v>
      </c>
      <c r="T21" s="17">
        <v>1</v>
      </c>
      <c r="U21" s="18">
        <v>1</v>
      </c>
      <c r="V21" s="18">
        <v>1</v>
      </c>
      <c r="W21" s="18">
        <v>1</v>
      </c>
      <c r="X21" s="19">
        <v>1</v>
      </c>
    </row>
    <row r="22" spans="3:24">
      <c r="F22" s="579"/>
      <c r="G22" s="580"/>
      <c r="H22" s="580"/>
      <c r="I22" s="16" t="s">
        <v>213</v>
      </c>
      <c r="J22" s="71"/>
      <c r="K22" s="74"/>
      <c r="L22" s="74"/>
      <c r="M22" s="74"/>
      <c r="N22" s="88">
        <v>1</v>
      </c>
      <c r="O22" s="71"/>
      <c r="P22" s="74"/>
      <c r="Q22" s="74"/>
      <c r="R22" s="74"/>
      <c r="S22" s="76"/>
      <c r="T22" s="204"/>
      <c r="U22" s="74"/>
      <c r="V22" s="74"/>
      <c r="W22" s="74"/>
      <c r="X22" s="76"/>
    </row>
    <row r="23" spans="3:24">
      <c r="F23" s="579"/>
      <c r="G23" s="580"/>
      <c r="H23" s="580"/>
      <c r="I23" s="16" t="s">
        <v>214</v>
      </c>
      <c r="J23" s="71"/>
      <c r="K23" s="74"/>
      <c r="L23" s="74"/>
      <c r="M23" s="74"/>
      <c r="N23" s="202"/>
      <c r="O23" s="71"/>
      <c r="P23" s="74"/>
      <c r="Q23" s="74"/>
      <c r="R23" s="74"/>
      <c r="S23" s="76"/>
      <c r="T23" s="204"/>
      <c r="U23" s="74"/>
      <c r="V23" s="74"/>
      <c r="W23" s="74"/>
      <c r="X23" s="76"/>
    </row>
    <row r="24" spans="3:24">
      <c r="F24" s="579"/>
      <c r="G24" s="580"/>
      <c r="H24" s="580"/>
      <c r="I24" s="247" t="s">
        <v>215</v>
      </c>
      <c r="J24" s="71"/>
      <c r="K24" s="74"/>
      <c r="L24" s="74"/>
      <c r="M24" s="74"/>
      <c r="N24" s="202"/>
      <c r="O24" s="71"/>
      <c r="P24" s="74"/>
      <c r="Q24" s="74"/>
      <c r="R24" s="74"/>
      <c r="S24" s="76"/>
      <c r="T24" s="204"/>
      <c r="U24" s="74"/>
      <c r="V24" s="74"/>
      <c r="W24" s="74"/>
      <c r="X24" s="76"/>
    </row>
    <row r="25" spans="3:24">
      <c r="F25" s="579"/>
      <c r="G25" s="580"/>
      <c r="H25" s="580"/>
      <c r="I25" s="247" t="s">
        <v>216</v>
      </c>
      <c r="J25" s="71"/>
      <c r="K25" s="74"/>
      <c r="L25" s="74"/>
      <c r="M25" s="74"/>
      <c r="N25" s="202"/>
      <c r="O25" s="71"/>
      <c r="P25" s="74"/>
      <c r="Q25" s="74"/>
      <c r="R25" s="74"/>
      <c r="S25" s="76"/>
      <c r="T25" s="204"/>
      <c r="U25" s="74"/>
      <c r="V25" s="74"/>
      <c r="W25" s="74"/>
      <c r="X25" s="76"/>
    </row>
    <row r="26" spans="3:24">
      <c r="F26" s="579"/>
      <c r="G26" s="580"/>
      <c r="H26" s="580"/>
      <c r="I26" s="247" t="s">
        <v>217</v>
      </c>
      <c r="J26" s="71"/>
      <c r="K26" s="74"/>
      <c r="L26" s="74"/>
      <c r="M26" s="74"/>
      <c r="N26" s="202"/>
      <c r="O26" s="71"/>
      <c r="P26" s="74"/>
      <c r="Q26" s="74"/>
      <c r="R26" s="74"/>
      <c r="S26" s="76"/>
      <c r="T26" s="204"/>
      <c r="U26" s="74"/>
      <c r="V26" s="74"/>
      <c r="W26" s="74"/>
      <c r="X26" s="76"/>
    </row>
    <row r="27" spans="3:24">
      <c r="F27" s="581"/>
      <c r="G27" s="582"/>
      <c r="H27" s="582"/>
      <c r="I27" s="248" t="s">
        <v>218</v>
      </c>
      <c r="J27" s="72"/>
      <c r="K27" s="75"/>
      <c r="L27" s="75"/>
      <c r="M27" s="75"/>
      <c r="N27" s="203"/>
      <c r="O27" s="72"/>
      <c r="P27" s="75"/>
      <c r="Q27" s="75"/>
      <c r="R27" s="75"/>
      <c r="S27" s="77"/>
      <c r="T27" s="250"/>
      <c r="U27" s="75"/>
      <c r="V27" s="75"/>
      <c r="W27" s="75"/>
      <c r="X27" s="77"/>
    </row>
    <row r="29" spans="3:24" ht="45.75">
      <c r="C29" s="535" t="s">
        <v>11</v>
      </c>
      <c r="D29" s="506" t="s">
        <v>12</v>
      </c>
      <c r="E29" s="507" t="s">
        <v>13</v>
      </c>
      <c r="F29" s="508" t="s">
        <v>14</v>
      </c>
      <c r="G29" s="508" t="s">
        <v>15</v>
      </c>
      <c r="H29" s="509" t="s">
        <v>16</v>
      </c>
    </row>
    <row r="30" spans="3:24">
      <c r="C30" s="536"/>
      <c r="D30" s="510" t="s">
        <v>17</v>
      </c>
      <c r="E30" s="44" t="s">
        <v>28</v>
      </c>
      <c r="F30" s="521">
        <v>48</v>
      </c>
      <c r="G30" s="44" t="s">
        <v>28</v>
      </c>
      <c r="H30" s="513"/>
    </row>
    <row r="31" spans="3:24">
      <c r="C31" s="536"/>
      <c r="D31" s="511" t="s">
        <v>21</v>
      </c>
      <c r="E31" s="25">
        <v>0</v>
      </c>
      <c r="F31" s="525"/>
      <c r="G31" s="516"/>
      <c r="H31" s="512"/>
    </row>
    <row r="32" spans="3:24">
      <c r="C32" s="536"/>
      <c r="D32" s="532" t="s">
        <v>25</v>
      </c>
      <c r="E32" s="18">
        <v>0</v>
      </c>
      <c r="F32" s="528"/>
      <c r="G32" s="74"/>
      <c r="H32" s="76"/>
    </row>
    <row r="33" spans="3:8">
      <c r="C33" s="536"/>
      <c r="D33" s="511" t="s">
        <v>29</v>
      </c>
      <c r="E33" s="25">
        <v>0</v>
      </c>
      <c r="F33" s="525"/>
      <c r="G33" s="516"/>
      <c r="H33" s="512"/>
    </row>
    <row r="34" spans="3:8">
      <c r="C34" s="536"/>
      <c r="D34" s="532" t="s">
        <v>30</v>
      </c>
      <c r="E34" s="18">
        <v>0</v>
      </c>
      <c r="F34" s="528"/>
      <c r="G34" s="74"/>
      <c r="H34" s="76"/>
    </row>
    <row r="35" spans="3:8">
      <c r="C35" s="536"/>
      <c r="D35" s="511" t="s">
        <v>33</v>
      </c>
      <c r="E35" s="25">
        <v>0</v>
      </c>
      <c r="F35" s="516"/>
      <c r="G35" s="516"/>
      <c r="H35" s="512"/>
    </row>
    <row r="36" spans="3:8">
      <c r="C36" s="536"/>
      <c r="D36" s="533" t="s">
        <v>35</v>
      </c>
      <c r="E36" s="31">
        <v>0</v>
      </c>
      <c r="F36" s="75"/>
      <c r="G36" s="75"/>
      <c r="H36" s="77"/>
    </row>
    <row r="37" spans="3:8">
      <c r="C37" s="536"/>
      <c r="D37" s="510" t="s">
        <v>36</v>
      </c>
      <c r="E37" s="44">
        <v>0</v>
      </c>
      <c r="F37" s="520"/>
      <c r="G37" s="520"/>
      <c r="H37" s="513"/>
    </row>
    <row r="38" spans="3:8">
      <c r="C38" s="538"/>
      <c r="D38" s="517" t="s">
        <v>39</v>
      </c>
      <c r="E38" s="5" t="s">
        <v>28</v>
      </c>
      <c r="F38" s="526">
        <v>48</v>
      </c>
      <c r="G38" s="5" t="s">
        <v>28</v>
      </c>
      <c r="H38" s="529"/>
    </row>
  </sheetData>
  <mergeCells count="27">
    <mergeCell ref="F11:H11"/>
    <mergeCell ref="K11:M11"/>
    <mergeCell ref="P11:R11"/>
    <mergeCell ref="U11:W11"/>
    <mergeCell ref="D13:D14"/>
    <mergeCell ref="E13:E14"/>
    <mergeCell ref="F17:H27"/>
    <mergeCell ref="I17:I18"/>
    <mergeCell ref="J17:N17"/>
    <mergeCell ref="O17:S17"/>
    <mergeCell ref="T17:X17"/>
    <mergeCell ref="C29:C38"/>
    <mergeCell ref="A1:Y1"/>
    <mergeCell ref="B3:N3"/>
    <mergeCell ref="A13:A15"/>
    <mergeCell ref="B13:B14"/>
    <mergeCell ref="C13:C14"/>
    <mergeCell ref="F13:F14"/>
    <mergeCell ref="G13:I13"/>
    <mergeCell ref="J13:N13"/>
    <mergeCell ref="O13:S13"/>
    <mergeCell ref="T13:X13"/>
    <mergeCell ref="A5:B9"/>
    <mergeCell ref="E5:G5"/>
    <mergeCell ref="H5:L5"/>
    <mergeCell ref="M5:Q5"/>
    <mergeCell ref="R5:V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CA3C-4224-431E-BC2A-9BB18A595705}">
  <dimension ref="A1:AC27"/>
  <sheetViews>
    <sheetView workbookViewId="0">
      <selection activeCell="E17" sqref="E17"/>
    </sheetView>
  </sheetViews>
  <sheetFormatPr defaultRowHeight="15"/>
  <cols>
    <col min="1" max="1" width="15.5703125" customWidth="1"/>
    <col min="2" max="2" width="14" customWidth="1"/>
    <col min="3" max="5" width="18.140625" customWidth="1"/>
    <col min="6" max="6" width="10.7109375" customWidth="1"/>
  </cols>
  <sheetData>
    <row r="1" spans="1:29" ht="49.5" customHeight="1">
      <c r="A1" s="572" t="s">
        <v>385</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9.25"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44.75" customHeight="1">
      <c r="A3" s="245" t="s">
        <v>296</v>
      </c>
      <c r="B3" s="603" t="s">
        <v>386</v>
      </c>
      <c r="C3" s="604"/>
      <c r="D3" s="604"/>
      <c r="E3" s="604"/>
      <c r="F3" s="604"/>
      <c r="G3" s="604"/>
      <c r="H3" s="604"/>
      <c r="I3" s="604"/>
      <c r="J3" s="604"/>
      <c r="K3" s="604"/>
      <c r="L3" s="604"/>
      <c r="M3" s="604"/>
      <c r="N3" s="605"/>
    </row>
    <row r="4" spans="1:29" ht="30.75" customHeight="1"/>
    <row r="5" spans="1:29" ht="18" customHeight="1">
      <c r="A5" s="682" t="s">
        <v>64</v>
      </c>
      <c r="B5" s="683"/>
      <c r="C5" s="241"/>
      <c r="D5" s="448" t="s">
        <v>65</v>
      </c>
      <c r="E5" s="669" t="s">
        <v>66</v>
      </c>
      <c r="F5" s="670"/>
      <c r="G5" s="671"/>
      <c r="H5" s="672" t="s">
        <v>67</v>
      </c>
      <c r="I5" s="673"/>
      <c r="J5" s="673"/>
      <c r="K5" s="673"/>
      <c r="L5" s="674"/>
      <c r="M5" s="675" t="s">
        <v>68</v>
      </c>
      <c r="N5" s="676"/>
      <c r="O5" s="676"/>
      <c r="P5" s="676"/>
      <c r="Q5" s="677"/>
      <c r="R5" s="644" t="s">
        <v>69</v>
      </c>
      <c r="S5" s="645"/>
      <c r="T5" s="645"/>
      <c r="U5" s="645"/>
      <c r="V5" s="646"/>
    </row>
    <row r="6" spans="1:29">
      <c r="A6" s="684"/>
      <c r="B6" s="685"/>
      <c r="C6" s="242"/>
      <c r="D6" s="449"/>
      <c r="E6" s="50" t="s">
        <v>71</v>
      </c>
      <c r="F6" s="51" t="s">
        <v>72</v>
      </c>
      <c r="G6" s="52" t="s">
        <v>73</v>
      </c>
      <c r="H6" s="39">
        <v>1</v>
      </c>
      <c r="I6" s="40">
        <v>2</v>
      </c>
      <c r="J6" s="40">
        <v>3</v>
      </c>
      <c r="K6" s="40">
        <v>4</v>
      </c>
      <c r="L6" s="41">
        <v>5</v>
      </c>
      <c r="M6" s="39">
        <v>6</v>
      </c>
      <c r="N6" s="40">
        <v>7</v>
      </c>
      <c r="O6" s="40">
        <v>8</v>
      </c>
      <c r="P6" s="40">
        <v>9</v>
      </c>
      <c r="Q6" s="42">
        <v>10</v>
      </c>
      <c r="R6" s="43">
        <v>11</v>
      </c>
      <c r="S6" s="40">
        <v>12</v>
      </c>
      <c r="T6" s="40">
        <v>13</v>
      </c>
      <c r="U6" s="40">
        <v>14</v>
      </c>
      <c r="V6" s="42">
        <v>15</v>
      </c>
    </row>
    <row r="7" spans="1:29">
      <c r="A7" s="684"/>
      <c r="B7" s="686"/>
      <c r="C7" s="37" t="s">
        <v>75</v>
      </c>
      <c r="D7" s="244"/>
      <c r="E7" s="244"/>
      <c r="F7" s="244"/>
      <c r="G7" s="155"/>
      <c r="H7" s="158"/>
      <c r="I7" s="159"/>
      <c r="J7" s="159"/>
      <c r="K7" s="159"/>
      <c r="L7" s="163"/>
      <c r="M7" s="158"/>
      <c r="N7" s="159"/>
      <c r="O7" s="159"/>
      <c r="P7" s="159"/>
      <c r="Q7" s="163"/>
      <c r="R7" s="158"/>
      <c r="S7" s="159"/>
      <c r="T7" s="159"/>
      <c r="U7" s="159"/>
      <c r="V7" s="163"/>
    </row>
    <row r="8" spans="1:29">
      <c r="A8" s="684"/>
      <c r="B8" s="686"/>
      <c r="C8" s="239" t="s">
        <v>76</v>
      </c>
      <c r="D8" s="154" t="s">
        <v>259</v>
      </c>
      <c r="E8" s="260"/>
      <c r="F8" s="260"/>
      <c r="G8" s="261"/>
      <c r="H8" s="262"/>
      <c r="I8" s="263"/>
      <c r="J8" s="263"/>
      <c r="K8" s="263"/>
      <c r="L8" s="264"/>
      <c r="M8" s="262"/>
      <c r="N8" s="263"/>
      <c r="O8" s="263"/>
      <c r="P8" s="263"/>
      <c r="Q8" s="264"/>
      <c r="R8" s="262"/>
      <c r="S8" s="263"/>
      <c r="T8" s="263"/>
      <c r="U8" s="263"/>
      <c r="V8" s="264"/>
    </row>
    <row r="9" spans="1:29">
      <c r="A9" s="687"/>
      <c r="B9" s="688"/>
      <c r="C9" s="240" t="s">
        <v>77</v>
      </c>
      <c r="D9" s="164">
        <v>42.5</v>
      </c>
      <c r="E9" s="164">
        <v>14.5</v>
      </c>
      <c r="F9" s="164">
        <v>14.4</v>
      </c>
      <c r="G9" s="165">
        <v>13.7</v>
      </c>
      <c r="H9" s="166">
        <v>2.9</v>
      </c>
      <c r="I9" s="5">
        <v>3</v>
      </c>
      <c r="J9" s="5">
        <v>2.9</v>
      </c>
      <c r="K9" s="5">
        <v>2.9</v>
      </c>
      <c r="L9" s="7">
        <v>2.8</v>
      </c>
      <c r="M9" s="166">
        <v>3</v>
      </c>
      <c r="N9" s="5">
        <v>3</v>
      </c>
      <c r="O9" s="5">
        <v>2.9</v>
      </c>
      <c r="P9" s="5">
        <v>2.9</v>
      </c>
      <c r="Q9" s="7">
        <v>2.6</v>
      </c>
      <c r="R9" s="166">
        <v>2.6</v>
      </c>
      <c r="S9" s="5">
        <v>3</v>
      </c>
      <c r="T9" s="5">
        <v>2.6</v>
      </c>
      <c r="U9" s="5">
        <v>2.9</v>
      </c>
      <c r="V9" s="7">
        <v>2.6</v>
      </c>
    </row>
    <row r="10" spans="1:29" ht="21"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1" customHeight="1">
      <c r="A12" s="428"/>
      <c r="B12" s="429"/>
      <c r="C12" s="435"/>
      <c r="D12" s="475"/>
      <c r="E12" s="475"/>
      <c r="F12" s="434"/>
      <c r="G12" s="436"/>
      <c r="H12" s="430"/>
      <c r="I12" s="430"/>
      <c r="J12" s="431"/>
      <c r="K12" s="143"/>
      <c r="L12" s="432"/>
      <c r="M12" s="431"/>
      <c r="N12" s="431"/>
      <c r="O12" s="431"/>
      <c r="P12" s="143"/>
      <c r="Q12" s="433"/>
      <c r="R12" s="431"/>
      <c r="S12" s="431"/>
      <c r="T12" s="431"/>
      <c r="U12" s="143"/>
      <c r="V12" s="433"/>
      <c r="W12" s="431"/>
      <c r="X12" s="431"/>
      <c r="Y12" s="427"/>
      <c r="Z12" s="143"/>
      <c r="AA12" s="143"/>
      <c r="AB12" s="143"/>
      <c r="AC12" s="69"/>
    </row>
    <row r="13" spans="1:29" ht="18.75">
      <c r="A13" s="655" t="s">
        <v>84</v>
      </c>
      <c r="B13" s="612" t="s">
        <v>85</v>
      </c>
      <c r="C13" s="653" t="s">
        <v>86</v>
      </c>
      <c r="D13" s="678" t="s">
        <v>87</v>
      </c>
      <c r="E13" s="680" t="s">
        <v>12</v>
      </c>
      <c r="F13" s="612" t="s">
        <v>65</v>
      </c>
      <c r="G13" s="667" t="s">
        <v>66</v>
      </c>
      <c r="H13" s="667"/>
      <c r="I13" s="668"/>
      <c r="J13" s="567" t="s">
        <v>67</v>
      </c>
      <c r="K13" s="567"/>
      <c r="L13" s="567"/>
      <c r="M13" s="567"/>
      <c r="N13" s="568"/>
      <c r="O13" s="570" t="s">
        <v>68</v>
      </c>
      <c r="P13" s="570"/>
      <c r="Q13" s="570"/>
      <c r="R13" s="570"/>
      <c r="S13" s="571"/>
      <c r="T13" s="660" t="s">
        <v>69</v>
      </c>
      <c r="U13" s="661"/>
      <c r="V13" s="661"/>
      <c r="W13" s="661"/>
      <c r="X13" s="662"/>
    </row>
    <row r="14" spans="1:29" ht="24" customHeight="1">
      <c r="A14" s="656"/>
      <c r="B14" s="657"/>
      <c r="C14" s="654"/>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24.75" customHeight="1">
      <c r="A15" s="665"/>
      <c r="B15" s="239"/>
      <c r="C15" s="117" t="s">
        <v>387</v>
      </c>
      <c r="D15" s="505" t="s">
        <v>89</v>
      </c>
      <c r="E15" s="505" t="s">
        <v>17</v>
      </c>
      <c r="F15" s="165"/>
      <c r="G15" s="36"/>
      <c r="H15" s="45"/>
      <c r="I15" s="3"/>
      <c r="J15" s="118"/>
      <c r="K15" s="119"/>
      <c r="L15" s="119"/>
      <c r="M15" s="119"/>
      <c r="N15" s="121"/>
      <c r="O15" s="4"/>
      <c r="P15" s="5"/>
      <c r="Q15" s="5"/>
      <c r="R15" s="5"/>
      <c r="S15" s="7"/>
      <c r="T15" s="118"/>
      <c r="U15" s="119"/>
      <c r="V15" s="119"/>
      <c r="W15" s="119"/>
      <c r="X15" s="120"/>
    </row>
    <row r="16" spans="1:29" ht="24" customHeight="1"/>
    <row r="17" spans="6:24" ht="18.75">
      <c r="F17" s="577" t="s">
        <v>208</v>
      </c>
      <c r="G17" s="578"/>
      <c r="H17" s="627"/>
      <c r="I17" s="647" t="s">
        <v>209</v>
      </c>
      <c r="J17" s="649" t="s">
        <v>67</v>
      </c>
      <c r="K17" s="649"/>
      <c r="L17" s="649"/>
      <c r="M17" s="649"/>
      <c r="N17" s="650"/>
      <c r="O17" s="569" t="s">
        <v>68</v>
      </c>
      <c r="P17" s="570"/>
      <c r="Q17" s="570"/>
      <c r="R17" s="570"/>
      <c r="S17" s="571"/>
      <c r="T17" s="660" t="s">
        <v>69</v>
      </c>
      <c r="U17" s="661"/>
      <c r="V17" s="661"/>
      <c r="W17" s="661"/>
      <c r="X17" s="662"/>
    </row>
    <row r="18" spans="6:24">
      <c r="F18" s="579"/>
      <c r="G18" s="580"/>
      <c r="H18" s="628"/>
      <c r="I18" s="648"/>
      <c r="J18" s="39">
        <v>1</v>
      </c>
      <c r="K18" s="40">
        <v>2</v>
      </c>
      <c r="L18" s="40">
        <v>3</v>
      </c>
      <c r="M18" s="40">
        <v>4</v>
      </c>
      <c r="N18" s="41">
        <v>5</v>
      </c>
      <c r="O18" s="39">
        <v>6</v>
      </c>
      <c r="P18" s="40">
        <v>7</v>
      </c>
      <c r="Q18" s="40">
        <v>8</v>
      </c>
      <c r="R18" s="40">
        <v>9</v>
      </c>
      <c r="S18" s="42">
        <v>10</v>
      </c>
      <c r="T18" s="43">
        <v>11</v>
      </c>
      <c r="U18" s="40">
        <v>12</v>
      </c>
      <c r="V18" s="40">
        <v>13</v>
      </c>
      <c r="W18" s="40">
        <v>14</v>
      </c>
      <c r="X18" s="42">
        <v>15</v>
      </c>
    </row>
    <row r="19" spans="6:24">
      <c r="F19" s="579"/>
      <c r="G19" s="580"/>
      <c r="H19" s="580"/>
      <c r="I19" s="171" t="s">
        <v>210</v>
      </c>
      <c r="J19" s="258"/>
      <c r="K19" s="127"/>
      <c r="L19" s="127"/>
      <c r="M19" s="127"/>
      <c r="N19" s="266"/>
      <c r="O19" s="126"/>
      <c r="P19" s="127"/>
      <c r="Q19" s="127"/>
      <c r="R19" s="127"/>
      <c r="S19" s="128"/>
      <c r="T19" s="258"/>
      <c r="U19" s="127"/>
      <c r="V19" s="127"/>
      <c r="W19" s="127"/>
      <c r="X19" s="128"/>
    </row>
    <row r="20" spans="6:24">
      <c r="F20" s="579"/>
      <c r="G20" s="580"/>
      <c r="H20" s="580"/>
      <c r="I20" s="246" t="s">
        <v>211</v>
      </c>
      <c r="J20" s="257"/>
      <c r="K20" s="130"/>
      <c r="L20" s="130"/>
      <c r="M20" s="130"/>
      <c r="N20" s="267"/>
      <c r="O20" s="129"/>
      <c r="P20" s="130"/>
      <c r="Q20" s="130"/>
      <c r="R20" s="130"/>
      <c r="S20" s="131"/>
      <c r="T20" s="257"/>
      <c r="U20" s="130"/>
      <c r="V20" s="130"/>
      <c r="W20" s="130"/>
      <c r="X20" s="131"/>
    </row>
    <row r="21" spans="6:24">
      <c r="F21" s="579"/>
      <c r="G21" s="580"/>
      <c r="H21" s="580"/>
      <c r="I21" s="16" t="s">
        <v>212</v>
      </c>
      <c r="J21" s="257"/>
      <c r="K21" s="130"/>
      <c r="L21" s="130"/>
      <c r="M21" s="130"/>
      <c r="N21" s="267"/>
      <c r="O21" s="129"/>
      <c r="P21" s="130"/>
      <c r="Q21" s="130"/>
      <c r="R21" s="130"/>
      <c r="S21" s="131"/>
      <c r="T21" s="257"/>
      <c r="U21" s="130"/>
      <c r="V21" s="130"/>
      <c r="W21" s="130"/>
      <c r="X21" s="131"/>
    </row>
    <row r="22" spans="6:24">
      <c r="F22" s="579"/>
      <c r="G22" s="580"/>
      <c r="H22" s="580"/>
      <c r="I22" s="16" t="s">
        <v>213</v>
      </c>
      <c r="J22" s="257"/>
      <c r="K22" s="130"/>
      <c r="L22" s="130"/>
      <c r="M22" s="130"/>
      <c r="N22" s="267"/>
      <c r="O22" s="129"/>
      <c r="P22" s="130"/>
      <c r="Q22" s="130"/>
      <c r="R22" s="130"/>
      <c r="S22" s="131"/>
      <c r="T22" s="257"/>
      <c r="U22" s="130"/>
      <c r="V22" s="130"/>
      <c r="W22" s="130"/>
      <c r="X22" s="131"/>
    </row>
    <row r="23" spans="6:24">
      <c r="F23" s="579"/>
      <c r="G23" s="580"/>
      <c r="H23" s="580"/>
      <c r="I23" s="16" t="s">
        <v>214</v>
      </c>
      <c r="J23" s="257"/>
      <c r="K23" s="130"/>
      <c r="L23" s="130"/>
      <c r="M23" s="130"/>
      <c r="N23" s="267"/>
      <c r="O23" s="129"/>
      <c r="P23" s="130"/>
      <c r="Q23" s="130"/>
      <c r="R23" s="130"/>
      <c r="S23" s="131"/>
      <c r="T23" s="257"/>
      <c r="U23" s="130"/>
      <c r="V23" s="130"/>
      <c r="W23" s="130"/>
      <c r="X23" s="131"/>
    </row>
    <row r="24" spans="6:24">
      <c r="F24" s="579"/>
      <c r="G24" s="580"/>
      <c r="H24" s="580"/>
      <c r="I24" s="247" t="s">
        <v>215</v>
      </c>
      <c r="J24" s="257"/>
      <c r="K24" s="130"/>
      <c r="L24" s="130"/>
      <c r="M24" s="130"/>
      <c r="N24" s="267"/>
      <c r="O24" s="129"/>
      <c r="P24" s="130"/>
      <c r="Q24" s="130"/>
      <c r="R24" s="130"/>
      <c r="S24" s="131"/>
      <c r="T24" s="257"/>
      <c r="U24" s="130"/>
      <c r="V24" s="130"/>
      <c r="W24" s="130"/>
      <c r="X24" s="131"/>
    </row>
    <row r="25" spans="6:24">
      <c r="F25" s="579"/>
      <c r="G25" s="580"/>
      <c r="H25" s="580"/>
      <c r="I25" s="247" t="s">
        <v>216</v>
      </c>
      <c r="J25" s="257"/>
      <c r="K25" s="130"/>
      <c r="L25" s="130"/>
      <c r="M25" s="130"/>
      <c r="N25" s="267"/>
      <c r="O25" s="129"/>
      <c r="P25" s="130"/>
      <c r="Q25" s="130"/>
      <c r="R25" s="130"/>
      <c r="S25" s="131"/>
      <c r="T25" s="257"/>
      <c r="U25" s="130"/>
      <c r="V25" s="130"/>
      <c r="W25" s="130"/>
      <c r="X25" s="131"/>
    </row>
    <row r="26" spans="6:24">
      <c r="F26" s="579"/>
      <c r="G26" s="580"/>
      <c r="H26" s="580"/>
      <c r="I26" s="247" t="s">
        <v>217</v>
      </c>
      <c r="J26" s="257"/>
      <c r="K26" s="130"/>
      <c r="L26" s="130"/>
      <c r="M26" s="130"/>
      <c r="N26" s="267"/>
      <c r="O26" s="129"/>
      <c r="P26" s="130"/>
      <c r="Q26" s="130"/>
      <c r="R26" s="130"/>
      <c r="S26" s="131"/>
      <c r="T26" s="257"/>
      <c r="U26" s="130"/>
      <c r="V26" s="130"/>
      <c r="W26" s="130"/>
      <c r="X26" s="131"/>
    </row>
    <row r="27" spans="6:24">
      <c r="F27" s="581"/>
      <c r="G27" s="582"/>
      <c r="H27" s="582"/>
      <c r="I27" s="248" t="s">
        <v>218</v>
      </c>
      <c r="J27" s="259"/>
      <c r="K27" s="133"/>
      <c r="L27" s="133"/>
      <c r="M27" s="133"/>
      <c r="N27" s="268"/>
      <c r="O27" s="132"/>
      <c r="P27" s="133"/>
      <c r="Q27" s="133"/>
      <c r="R27" s="133"/>
      <c r="S27" s="134"/>
      <c r="T27" s="259"/>
      <c r="U27" s="133"/>
      <c r="V27" s="133"/>
      <c r="W27" s="133"/>
      <c r="X27" s="134"/>
    </row>
  </sheetData>
  <mergeCells count="26">
    <mergeCell ref="E13:E14"/>
    <mergeCell ref="F11:H11"/>
    <mergeCell ref="K11:M11"/>
    <mergeCell ref="P11:R11"/>
    <mergeCell ref="U11:W11"/>
    <mergeCell ref="F17:H27"/>
    <mergeCell ref="I17:I18"/>
    <mergeCell ref="J17:N17"/>
    <mergeCell ref="O17:S17"/>
    <mergeCell ref="T17:X17"/>
    <mergeCell ref="A1:Y1"/>
    <mergeCell ref="B3:N3"/>
    <mergeCell ref="A13:A15"/>
    <mergeCell ref="B13:B14"/>
    <mergeCell ref="C13:C14"/>
    <mergeCell ref="F13:F14"/>
    <mergeCell ref="G13:I13"/>
    <mergeCell ref="J13:N13"/>
    <mergeCell ref="O13:S13"/>
    <mergeCell ref="T13:X13"/>
    <mergeCell ref="A5:B9"/>
    <mergeCell ref="R5:V5"/>
    <mergeCell ref="M5:Q5"/>
    <mergeCell ref="H5:L5"/>
    <mergeCell ref="E5:G5"/>
    <mergeCell ref="D13:D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B657-7627-428A-858F-4E4C133DAE68}">
  <dimension ref="A1:AN167"/>
  <sheetViews>
    <sheetView workbookViewId="0">
      <selection activeCell="O148" sqref="O148"/>
    </sheetView>
  </sheetViews>
  <sheetFormatPr defaultRowHeight="15"/>
  <cols>
    <col min="3" max="3" width="21.140625" customWidth="1"/>
    <col min="4" max="4" width="27.42578125" bestFit="1" customWidth="1"/>
    <col min="5" max="5" width="28.5703125" bestFit="1" customWidth="1"/>
    <col min="6" max="6" width="16.140625" customWidth="1"/>
    <col min="7" max="7" width="10.5703125" customWidth="1"/>
    <col min="8" max="8" width="11.7109375" customWidth="1"/>
    <col min="9" max="9" width="9.7109375" customWidth="1"/>
  </cols>
  <sheetData>
    <row r="1" spans="1:30" ht="49.5" customHeight="1">
      <c r="A1" s="572" t="s">
        <v>61</v>
      </c>
      <c r="B1" s="573"/>
      <c r="C1" s="573"/>
      <c r="D1" s="573"/>
      <c r="E1" s="573"/>
      <c r="F1" s="573"/>
      <c r="G1" s="573"/>
      <c r="H1" s="573"/>
      <c r="I1" s="573"/>
      <c r="J1" s="573"/>
      <c r="K1" s="573"/>
      <c r="L1" s="573"/>
      <c r="M1" s="573"/>
      <c r="N1" s="573"/>
      <c r="O1" s="573"/>
      <c r="P1" s="573"/>
      <c r="Q1" s="573"/>
      <c r="R1" s="573"/>
      <c r="S1" s="573"/>
      <c r="T1" s="573"/>
      <c r="U1" s="573"/>
      <c r="V1" s="573"/>
      <c r="W1" s="573"/>
      <c r="X1" s="573"/>
      <c r="Y1" s="574"/>
    </row>
    <row r="3" spans="1:30" ht="140.25" customHeight="1">
      <c r="A3" s="575" t="s">
        <v>62</v>
      </c>
      <c r="B3" s="576"/>
      <c r="C3" s="603" t="s">
        <v>63</v>
      </c>
      <c r="D3" s="604"/>
      <c r="E3" s="604"/>
      <c r="F3" s="604"/>
      <c r="G3" s="604"/>
      <c r="H3" s="604"/>
      <c r="I3" s="604"/>
      <c r="J3" s="604"/>
      <c r="K3" s="604"/>
      <c r="L3" s="604"/>
      <c r="M3" s="604"/>
      <c r="N3" s="604"/>
      <c r="O3" s="605"/>
    </row>
    <row r="5" spans="1:30" ht="18.75" customHeight="1">
      <c r="A5" s="577" t="s">
        <v>64</v>
      </c>
      <c r="B5" s="578"/>
      <c r="C5" s="578"/>
      <c r="D5" s="241"/>
      <c r="E5" s="438" t="s">
        <v>65</v>
      </c>
      <c r="F5" s="632" t="s">
        <v>66</v>
      </c>
      <c r="G5" s="633"/>
      <c r="H5" s="633"/>
      <c r="I5" s="634"/>
      <c r="J5" s="635" t="s">
        <v>67</v>
      </c>
      <c r="K5" s="636"/>
      <c r="L5" s="636"/>
      <c r="M5" s="636"/>
      <c r="N5" s="637"/>
      <c r="O5" s="638" t="s">
        <v>68</v>
      </c>
      <c r="P5" s="639"/>
      <c r="Q5" s="639"/>
      <c r="R5" s="639"/>
      <c r="S5" s="640"/>
      <c r="T5" s="641" t="s">
        <v>69</v>
      </c>
      <c r="U5" s="642"/>
      <c r="V5" s="642"/>
      <c r="W5" s="642"/>
      <c r="X5" s="643"/>
      <c r="Y5" s="597" t="s">
        <v>70</v>
      </c>
      <c r="Z5" s="598"/>
      <c r="AA5" s="599"/>
    </row>
    <row r="6" spans="1:30">
      <c r="A6" s="579"/>
      <c r="B6" s="580"/>
      <c r="C6" s="580"/>
      <c r="D6" s="242"/>
      <c r="E6" s="439"/>
      <c r="F6" s="317" t="s">
        <v>71</v>
      </c>
      <c r="G6" s="51" t="s">
        <v>72</v>
      </c>
      <c r="H6" s="315" t="s">
        <v>73</v>
      </c>
      <c r="I6" s="348" t="s">
        <v>74</v>
      </c>
      <c r="J6" s="200">
        <v>1</v>
      </c>
      <c r="K6" s="152">
        <v>2</v>
      </c>
      <c r="L6" s="152">
        <v>3</v>
      </c>
      <c r="M6" s="152">
        <v>4</v>
      </c>
      <c r="N6" s="201">
        <v>5</v>
      </c>
      <c r="O6" s="39">
        <v>6</v>
      </c>
      <c r="P6" s="40">
        <v>7</v>
      </c>
      <c r="Q6" s="40">
        <v>8</v>
      </c>
      <c r="R6" s="40">
        <v>9</v>
      </c>
      <c r="S6" s="42">
        <v>10</v>
      </c>
      <c r="T6" s="200">
        <v>11</v>
      </c>
      <c r="U6" s="152">
        <v>12</v>
      </c>
      <c r="V6" s="152">
        <v>13</v>
      </c>
      <c r="W6" s="152">
        <v>14</v>
      </c>
      <c r="X6" s="201">
        <v>15</v>
      </c>
      <c r="Y6" s="197">
        <v>16</v>
      </c>
      <c r="Z6" s="198">
        <v>17</v>
      </c>
      <c r="AA6" s="199">
        <v>18</v>
      </c>
    </row>
    <row r="7" spans="1:30" ht="15" customHeight="1">
      <c r="A7" s="579"/>
      <c r="B7" s="580"/>
      <c r="C7" s="580"/>
      <c r="D7" s="343" t="s">
        <v>75</v>
      </c>
      <c r="E7" s="59">
        <v>47.6</v>
      </c>
      <c r="F7" s="9">
        <v>12.7</v>
      </c>
      <c r="G7" s="135">
        <v>13.4</v>
      </c>
      <c r="H7" s="135">
        <v>13.2</v>
      </c>
      <c r="I7" s="135">
        <v>7.7</v>
      </c>
      <c r="J7" s="60">
        <v>2.5</v>
      </c>
      <c r="K7" s="44">
        <v>2.4</v>
      </c>
      <c r="L7" s="44">
        <v>2.8</v>
      </c>
      <c r="M7" s="44">
        <v>2.4</v>
      </c>
      <c r="N7" s="61">
        <v>2.2999999999999998</v>
      </c>
      <c r="O7" s="14">
        <v>2.9</v>
      </c>
      <c r="P7" s="11">
        <v>2.6</v>
      </c>
      <c r="Q7" s="11">
        <v>2.8</v>
      </c>
      <c r="R7" s="11">
        <v>2.4</v>
      </c>
      <c r="S7" s="12">
        <v>2.5</v>
      </c>
      <c r="T7" s="60">
        <v>2.4</v>
      </c>
      <c r="U7" s="44">
        <v>3.2</v>
      </c>
      <c r="V7" s="44">
        <v>2.4</v>
      </c>
      <c r="W7" s="44">
        <v>2.4</v>
      </c>
      <c r="X7" s="61">
        <v>2.7</v>
      </c>
      <c r="Y7" s="14">
        <v>2.4</v>
      </c>
      <c r="Z7" s="11">
        <v>2.8</v>
      </c>
      <c r="AA7" s="12">
        <v>2.4</v>
      </c>
    </row>
    <row r="8" spans="1:30" ht="15" customHeight="1">
      <c r="A8" s="579"/>
      <c r="B8" s="580"/>
      <c r="C8" s="580"/>
      <c r="D8" s="35" t="s">
        <v>76</v>
      </c>
      <c r="E8" s="21">
        <v>45</v>
      </c>
      <c r="F8" s="16">
        <v>12</v>
      </c>
      <c r="G8" s="22">
        <v>12.9</v>
      </c>
      <c r="H8" s="22">
        <v>12.4</v>
      </c>
      <c r="I8" s="22">
        <v>6.9</v>
      </c>
      <c r="J8" s="17">
        <v>2.4</v>
      </c>
      <c r="K8" s="18">
        <v>2.2999999999999998</v>
      </c>
      <c r="L8" s="18">
        <v>2.8</v>
      </c>
      <c r="M8" s="18">
        <v>2.4</v>
      </c>
      <c r="N8" s="20">
        <v>2.2000000000000002</v>
      </c>
      <c r="O8" s="27">
        <v>3</v>
      </c>
      <c r="P8" s="18">
        <v>2.5</v>
      </c>
      <c r="Q8" s="18">
        <v>2.8</v>
      </c>
      <c r="R8" s="18">
        <v>2.2999999999999998</v>
      </c>
      <c r="S8" s="19">
        <v>2.4</v>
      </c>
      <c r="T8" s="17">
        <v>2.4</v>
      </c>
      <c r="U8" s="18">
        <v>3</v>
      </c>
      <c r="V8" s="18">
        <v>2.2999999999999998</v>
      </c>
      <c r="W8" s="18">
        <v>2.2999999999999998</v>
      </c>
      <c r="X8" s="20">
        <v>2.6</v>
      </c>
      <c r="Y8" s="27">
        <v>2.2999999999999998</v>
      </c>
      <c r="Z8" s="18">
        <v>2.6</v>
      </c>
      <c r="AA8" s="19">
        <v>2.2000000000000002</v>
      </c>
    </row>
    <row r="9" spans="1:30" ht="15" customHeight="1">
      <c r="A9" s="581"/>
      <c r="B9" s="582"/>
      <c r="C9" s="582"/>
      <c r="D9" s="38" t="s">
        <v>77</v>
      </c>
      <c r="E9" s="53">
        <v>51.3</v>
      </c>
      <c r="F9" s="29">
        <v>14.2</v>
      </c>
      <c r="G9" s="49">
        <v>14.1</v>
      </c>
      <c r="H9" s="49">
        <v>14.8</v>
      </c>
      <c r="I9" s="49">
        <v>8.1999999999999993</v>
      </c>
      <c r="J9" s="30">
        <v>2.8</v>
      </c>
      <c r="K9" s="31">
        <v>2.8</v>
      </c>
      <c r="L9" s="31">
        <v>3.1</v>
      </c>
      <c r="M9" s="31">
        <v>2.8</v>
      </c>
      <c r="N9" s="33">
        <v>2.7</v>
      </c>
      <c r="O9" s="34">
        <v>3</v>
      </c>
      <c r="P9" s="31">
        <v>2.8</v>
      </c>
      <c r="Q9" s="31">
        <v>2.8</v>
      </c>
      <c r="R9" s="31">
        <v>2.7</v>
      </c>
      <c r="S9" s="32">
        <v>2.7</v>
      </c>
      <c r="T9" s="30">
        <v>2.8</v>
      </c>
      <c r="U9" s="31">
        <v>3.4</v>
      </c>
      <c r="V9" s="31">
        <v>2.8</v>
      </c>
      <c r="W9" s="31">
        <v>2.7</v>
      </c>
      <c r="X9" s="33">
        <v>3</v>
      </c>
      <c r="Y9" s="34">
        <v>2.7</v>
      </c>
      <c r="Z9" s="31">
        <v>2.9</v>
      </c>
      <c r="AA9" s="32">
        <v>2.6</v>
      </c>
    </row>
    <row r="10" spans="1:30" ht="32.25" customHeight="1">
      <c r="G10" s="69"/>
      <c r="H10" s="69"/>
      <c r="I10" s="69"/>
      <c r="J10" s="69"/>
      <c r="K10" s="69"/>
      <c r="L10" s="69"/>
      <c r="M10" s="69"/>
      <c r="N10" s="69"/>
      <c r="O10" s="69"/>
      <c r="P10" s="69"/>
      <c r="Q10" s="69"/>
      <c r="R10" s="69"/>
      <c r="S10" s="69"/>
      <c r="T10" s="69"/>
      <c r="U10" s="69"/>
      <c r="V10" s="69"/>
      <c r="W10" s="69"/>
      <c r="X10" s="69"/>
      <c r="Y10" s="69"/>
      <c r="Z10" s="69"/>
      <c r="AA10" s="69"/>
      <c r="AB10" s="69"/>
      <c r="AC10" s="69"/>
    </row>
    <row r="11" spans="1:30" ht="58.5" customHeight="1">
      <c r="A11" s="356" t="s">
        <v>78</v>
      </c>
      <c r="B11" s="357"/>
      <c r="C11" s="347"/>
      <c r="D11" s="346" t="s">
        <v>79</v>
      </c>
      <c r="E11" s="358"/>
      <c r="F11" s="344"/>
      <c r="G11" s="594" t="s">
        <v>80</v>
      </c>
      <c r="H11" s="595"/>
      <c r="I11" s="596"/>
      <c r="J11" s="359"/>
      <c r="K11" s="345"/>
      <c r="L11" s="594" t="s">
        <v>81</v>
      </c>
      <c r="M11" s="595"/>
      <c r="N11" s="596"/>
      <c r="O11" s="359"/>
      <c r="P11" s="350"/>
      <c r="Q11" s="594" t="s">
        <v>82</v>
      </c>
      <c r="R11" s="595"/>
      <c r="S11" s="596"/>
      <c r="T11" s="359"/>
      <c r="U11" s="355"/>
      <c r="V11" s="594" t="s">
        <v>83</v>
      </c>
      <c r="W11" s="595"/>
      <c r="X11" s="596"/>
      <c r="Y11" s="359"/>
      <c r="Z11" s="359"/>
      <c r="AA11" s="359"/>
      <c r="AD11" s="69"/>
    </row>
    <row r="12" spans="1:30" ht="15" customHeight="1"/>
    <row r="13" spans="1:30" ht="15" customHeight="1">
      <c r="A13" s="583" t="s">
        <v>84</v>
      </c>
      <c r="B13" s="584"/>
      <c r="C13" s="612" t="s">
        <v>85</v>
      </c>
      <c r="D13" s="614" t="s">
        <v>86</v>
      </c>
      <c r="E13" s="590" t="s">
        <v>87</v>
      </c>
      <c r="F13" s="592" t="s">
        <v>12</v>
      </c>
      <c r="G13" s="616" t="s">
        <v>65</v>
      </c>
      <c r="H13" s="618" t="s">
        <v>66</v>
      </c>
      <c r="I13" s="619"/>
      <c r="J13" s="619"/>
      <c r="K13" s="620"/>
      <c r="L13" s="621" t="s">
        <v>67</v>
      </c>
      <c r="M13" s="622"/>
      <c r="N13" s="622"/>
      <c r="O13" s="622"/>
      <c r="P13" s="623"/>
      <c r="Q13" s="624" t="s">
        <v>68</v>
      </c>
      <c r="R13" s="625"/>
      <c r="S13" s="625"/>
      <c r="T13" s="625"/>
      <c r="U13" s="626"/>
      <c r="V13" s="606" t="s">
        <v>69</v>
      </c>
      <c r="W13" s="607"/>
      <c r="X13" s="607"/>
      <c r="Y13" s="607"/>
      <c r="Z13" s="608"/>
      <c r="AA13" s="609" t="s">
        <v>70</v>
      </c>
      <c r="AB13" s="610"/>
      <c r="AC13" s="611"/>
    </row>
    <row r="14" spans="1:30" ht="15" customHeight="1">
      <c r="A14" s="585"/>
      <c r="B14" s="586"/>
      <c r="C14" s="613"/>
      <c r="D14" s="615"/>
      <c r="E14" s="591"/>
      <c r="F14" s="593"/>
      <c r="G14" s="617"/>
      <c r="H14" s="318">
        <v>1</v>
      </c>
      <c r="I14" s="314">
        <v>2</v>
      </c>
      <c r="J14" s="316">
        <v>3</v>
      </c>
      <c r="K14" s="349">
        <v>4</v>
      </c>
      <c r="L14" s="151">
        <v>1</v>
      </c>
      <c r="M14" s="194">
        <v>2</v>
      </c>
      <c r="N14" s="195">
        <v>3</v>
      </c>
      <c r="O14" s="195">
        <v>4</v>
      </c>
      <c r="P14" s="196">
        <v>5</v>
      </c>
      <c r="Q14" s="175">
        <v>6</v>
      </c>
      <c r="R14" s="173">
        <v>7</v>
      </c>
      <c r="S14" s="173">
        <v>8</v>
      </c>
      <c r="T14" s="173">
        <v>9</v>
      </c>
      <c r="U14" s="174">
        <v>10</v>
      </c>
      <c r="V14" s="175">
        <v>11</v>
      </c>
      <c r="W14" s="173">
        <v>12</v>
      </c>
      <c r="X14" s="173">
        <v>13</v>
      </c>
      <c r="Y14" s="173">
        <v>14</v>
      </c>
      <c r="Z14" s="174">
        <v>15</v>
      </c>
      <c r="AA14" s="175">
        <v>16</v>
      </c>
      <c r="AB14" s="173">
        <v>17</v>
      </c>
      <c r="AC14" s="174">
        <v>18</v>
      </c>
    </row>
    <row r="15" spans="1:30" ht="15" customHeight="1">
      <c r="A15" s="585"/>
      <c r="B15" s="587"/>
      <c r="C15" s="325">
        <v>44553</v>
      </c>
      <c r="D15" s="319" t="s">
        <v>88</v>
      </c>
      <c r="E15" s="476" t="s">
        <v>89</v>
      </c>
      <c r="F15" s="476" t="s">
        <v>17</v>
      </c>
      <c r="G15" s="208">
        <v>44</v>
      </c>
      <c r="H15" s="191">
        <v>13</v>
      </c>
      <c r="I15" s="192">
        <v>13</v>
      </c>
      <c r="J15" s="192">
        <v>11</v>
      </c>
      <c r="K15" s="193">
        <v>7</v>
      </c>
      <c r="L15" s="191">
        <v>3</v>
      </c>
      <c r="M15" s="352">
        <v>2</v>
      </c>
      <c r="N15" s="192">
        <v>3</v>
      </c>
      <c r="O15" s="352">
        <v>2</v>
      </c>
      <c r="P15" s="193">
        <v>3</v>
      </c>
      <c r="Q15" s="169">
        <v>3</v>
      </c>
      <c r="R15" s="360">
        <v>2</v>
      </c>
      <c r="S15" s="167">
        <v>3</v>
      </c>
      <c r="T15" s="360">
        <v>2</v>
      </c>
      <c r="U15" s="168">
        <v>3</v>
      </c>
      <c r="V15" s="363">
        <v>2</v>
      </c>
      <c r="W15" s="167">
        <v>3</v>
      </c>
      <c r="X15" s="360">
        <v>2</v>
      </c>
      <c r="Y15" s="360">
        <v>2</v>
      </c>
      <c r="Z15" s="364">
        <v>2</v>
      </c>
      <c r="AA15" s="363">
        <v>2</v>
      </c>
      <c r="AB15" s="167">
        <v>3</v>
      </c>
      <c r="AC15" s="364">
        <v>2</v>
      </c>
    </row>
    <row r="16" spans="1:30" ht="15" customHeight="1">
      <c r="A16" s="585"/>
      <c r="B16" s="587"/>
      <c r="C16" s="326">
        <v>44553</v>
      </c>
      <c r="D16" s="320" t="s">
        <v>90</v>
      </c>
      <c r="E16" s="477" t="s">
        <v>89</v>
      </c>
      <c r="F16" s="477" t="s">
        <v>21</v>
      </c>
      <c r="G16" s="172">
        <v>39</v>
      </c>
      <c r="H16" s="89">
        <v>11</v>
      </c>
      <c r="I16" s="87">
        <v>12</v>
      </c>
      <c r="J16" s="87">
        <v>11</v>
      </c>
      <c r="K16" s="88">
        <v>5</v>
      </c>
      <c r="L16" s="351">
        <v>2</v>
      </c>
      <c r="M16" s="87">
        <v>3</v>
      </c>
      <c r="N16" s="342">
        <v>2</v>
      </c>
      <c r="O16" s="342">
        <v>2</v>
      </c>
      <c r="P16" s="353">
        <v>2</v>
      </c>
      <c r="Q16" s="89">
        <v>3</v>
      </c>
      <c r="R16" s="342">
        <v>2</v>
      </c>
      <c r="S16" s="87">
        <v>3</v>
      </c>
      <c r="T16" s="342">
        <v>2</v>
      </c>
      <c r="U16" s="361">
        <v>2</v>
      </c>
      <c r="V16" s="362">
        <v>2</v>
      </c>
      <c r="W16" s="342">
        <v>2</v>
      </c>
      <c r="X16" s="87">
        <v>3</v>
      </c>
      <c r="Y16" s="342">
        <v>2</v>
      </c>
      <c r="Z16" s="361">
        <v>2</v>
      </c>
      <c r="AA16" s="362">
        <v>2</v>
      </c>
      <c r="AB16" s="87">
        <v>3</v>
      </c>
      <c r="AC16" s="83" t="s">
        <v>91</v>
      </c>
    </row>
    <row r="17" spans="1:29" ht="15" customHeight="1">
      <c r="A17" s="585"/>
      <c r="B17" s="587"/>
      <c r="C17" s="326">
        <v>44524</v>
      </c>
      <c r="D17" s="321" t="s">
        <v>92</v>
      </c>
      <c r="E17" s="478" t="s">
        <v>89</v>
      </c>
      <c r="F17" s="478" t="s">
        <v>17</v>
      </c>
      <c r="G17" s="116">
        <v>52</v>
      </c>
      <c r="H17" s="89">
        <v>14</v>
      </c>
      <c r="I17" s="87">
        <v>15</v>
      </c>
      <c r="J17" s="87">
        <v>15</v>
      </c>
      <c r="K17" s="88">
        <v>8</v>
      </c>
      <c r="L17" s="89">
        <v>3</v>
      </c>
      <c r="M17" s="342">
        <v>2</v>
      </c>
      <c r="N17" s="87">
        <v>3</v>
      </c>
      <c r="O17" s="87">
        <v>3</v>
      </c>
      <c r="P17" s="88">
        <v>3</v>
      </c>
      <c r="Q17" s="89">
        <v>3</v>
      </c>
      <c r="R17" s="87">
        <v>3</v>
      </c>
      <c r="S17" s="87">
        <v>3</v>
      </c>
      <c r="T17" s="87">
        <v>3</v>
      </c>
      <c r="U17" s="90">
        <v>3</v>
      </c>
      <c r="V17" s="86">
        <v>3</v>
      </c>
      <c r="W17" s="87">
        <v>4</v>
      </c>
      <c r="X17" s="342">
        <v>2</v>
      </c>
      <c r="Y17" s="342">
        <v>2</v>
      </c>
      <c r="Z17" s="90">
        <v>4</v>
      </c>
      <c r="AA17" s="86">
        <v>3</v>
      </c>
      <c r="AB17" s="87">
        <v>3</v>
      </c>
      <c r="AC17" s="361">
        <v>2</v>
      </c>
    </row>
    <row r="18" spans="1:29" ht="15" customHeight="1">
      <c r="A18" s="585"/>
      <c r="B18" s="587"/>
      <c r="C18" s="326">
        <v>44539</v>
      </c>
      <c r="D18" s="321" t="s">
        <v>93</v>
      </c>
      <c r="E18" s="478" t="s">
        <v>89</v>
      </c>
      <c r="F18" s="478" t="s">
        <v>17</v>
      </c>
      <c r="G18" s="116">
        <v>51</v>
      </c>
      <c r="H18" s="89">
        <v>14</v>
      </c>
      <c r="I18" s="87">
        <v>14</v>
      </c>
      <c r="J18" s="87">
        <v>17</v>
      </c>
      <c r="K18" s="88">
        <v>6</v>
      </c>
      <c r="L18" s="89">
        <v>3</v>
      </c>
      <c r="M18" s="87">
        <v>3</v>
      </c>
      <c r="N18" s="87">
        <v>3</v>
      </c>
      <c r="O18" s="342">
        <v>2</v>
      </c>
      <c r="P18" s="88">
        <v>3</v>
      </c>
      <c r="Q18" s="89">
        <v>3</v>
      </c>
      <c r="R18" s="87">
        <v>3</v>
      </c>
      <c r="S18" s="87">
        <v>3</v>
      </c>
      <c r="T18" s="87">
        <v>3</v>
      </c>
      <c r="U18" s="361">
        <v>2</v>
      </c>
      <c r="V18" s="86">
        <v>3</v>
      </c>
      <c r="W18" s="87">
        <v>4</v>
      </c>
      <c r="X18" s="87">
        <v>3</v>
      </c>
      <c r="Y18" s="87">
        <v>3</v>
      </c>
      <c r="Z18" s="90">
        <v>4</v>
      </c>
      <c r="AA18" s="86">
        <v>3</v>
      </c>
      <c r="AB18" s="87">
        <v>3</v>
      </c>
      <c r="AC18" s="83" t="s">
        <v>94</v>
      </c>
    </row>
    <row r="19" spans="1:29" ht="15" customHeight="1">
      <c r="A19" s="585"/>
      <c r="B19" s="587"/>
      <c r="C19" s="326">
        <v>44524</v>
      </c>
      <c r="D19" s="321" t="s">
        <v>95</v>
      </c>
      <c r="E19" s="478" t="s">
        <v>89</v>
      </c>
      <c r="F19" s="478" t="s">
        <v>17</v>
      </c>
      <c r="G19" s="116">
        <v>50</v>
      </c>
      <c r="H19" s="89">
        <v>14</v>
      </c>
      <c r="I19" s="87">
        <v>12</v>
      </c>
      <c r="J19" s="87">
        <v>16</v>
      </c>
      <c r="K19" s="88">
        <v>8</v>
      </c>
      <c r="L19" s="89">
        <v>3</v>
      </c>
      <c r="M19" s="87">
        <v>3</v>
      </c>
      <c r="N19" s="87">
        <v>3</v>
      </c>
      <c r="O19" s="342">
        <v>2</v>
      </c>
      <c r="P19" s="88">
        <v>3</v>
      </c>
      <c r="Q19" s="89">
        <v>3</v>
      </c>
      <c r="R19" s="342">
        <v>2</v>
      </c>
      <c r="S19" s="342">
        <v>2</v>
      </c>
      <c r="T19" s="342">
        <v>2</v>
      </c>
      <c r="U19" s="90">
        <v>3</v>
      </c>
      <c r="V19" s="86">
        <v>3</v>
      </c>
      <c r="W19" s="87">
        <v>3</v>
      </c>
      <c r="X19" s="87">
        <v>4</v>
      </c>
      <c r="Y19" s="342">
        <v>2</v>
      </c>
      <c r="Z19" s="90">
        <v>4</v>
      </c>
      <c r="AA19" s="86">
        <v>3</v>
      </c>
      <c r="AB19" s="87">
        <v>3</v>
      </c>
      <c r="AC19" s="361">
        <v>2</v>
      </c>
    </row>
    <row r="20" spans="1:29" ht="15" customHeight="1">
      <c r="A20" s="585"/>
      <c r="B20" s="587"/>
      <c r="C20" s="326">
        <v>44202</v>
      </c>
      <c r="D20" s="320" t="s">
        <v>96</v>
      </c>
      <c r="E20" s="477" t="s">
        <v>89</v>
      </c>
      <c r="F20" s="477" t="s">
        <v>21</v>
      </c>
      <c r="G20" s="172">
        <v>40</v>
      </c>
      <c r="H20" s="89">
        <v>11</v>
      </c>
      <c r="I20" s="87">
        <v>12</v>
      </c>
      <c r="J20" s="87">
        <v>11</v>
      </c>
      <c r="K20" s="88">
        <v>6</v>
      </c>
      <c r="L20" s="351">
        <v>2</v>
      </c>
      <c r="M20" s="342">
        <v>2</v>
      </c>
      <c r="N20" s="87">
        <v>3</v>
      </c>
      <c r="O20" s="342">
        <v>2</v>
      </c>
      <c r="P20" s="353">
        <v>2</v>
      </c>
      <c r="Q20" s="89">
        <v>3</v>
      </c>
      <c r="R20" s="342">
        <v>2</v>
      </c>
      <c r="S20" s="87">
        <v>3</v>
      </c>
      <c r="T20" s="342">
        <v>2</v>
      </c>
      <c r="U20" s="361">
        <v>2</v>
      </c>
      <c r="V20" s="362">
        <v>2</v>
      </c>
      <c r="W20" s="87">
        <v>3</v>
      </c>
      <c r="X20" s="342">
        <v>2</v>
      </c>
      <c r="Y20" s="342">
        <v>2</v>
      </c>
      <c r="Z20" s="361">
        <v>2</v>
      </c>
      <c r="AA20" s="362">
        <v>2</v>
      </c>
      <c r="AB20" s="342">
        <v>2</v>
      </c>
      <c r="AC20" s="361">
        <v>2</v>
      </c>
    </row>
    <row r="21" spans="1:29" ht="15" customHeight="1">
      <c r="A21" s="585"/>
      <c r="B21" s="587"/>
      <c r="C21" s="327"/>
      <c r="D21" s="321" t="s">
        <v>97</v>
      </c>
      <c r="E21" s="478" t="s">
        <v>89</v>
      </c>
      <c r="F21" s="478" t="s">
        <v>17</v>
      </c>
      <c r="G21" s="116"/>
      <c r="H21" s="89"/>
      <c r="I21" s="87"/>
      <c r="J21" s="87"/>
      <c r="K21" s="88"/>
      <c r="L21" s="89"/>
      <c r="M21" s="87"/>
      <c r="N21" s="87"/>
      <c r="O21" s="87"/>
      <c r="P21" s="88"/>
      <c r="Q21" s="89"/>
      <c r="R21" s="87"/>
      <c r="S21" s="87"/>
      <c r="T21" s="87"/>
      <c r="U21" s="90"/>
      <c r="V21" s="86"/>
      <c r="W21" s="87"/>
      <c r="X21" s="87"/>
      <c r="Y21" s="87"/>
      <c r="Z21" s="90"/>
      <c r="AA21" s="86"/>
      <c r="AB21" s="87"/>
      <c r="AC21" s="90"/>
    </row>
    <row r="22" spans="1:29" ht="15" customHeight="1">
      <c r="A22" s="585"/>
      <c r="B22" s="587"/>
      <c r="C22" s="327"/>
      <c r="D22" s="321" t="s">
        <v>98</v>
      </c>
      <c r="E22" s="478" t="s">
        <v>89</v>
      </c>
      <c r="F22" s="478" t="s">
        <v>17</v>
      </c>
      <c r="G22" s="116"/>
      <c r="H22" s="89"/>
      <c r="I22" s="87"/>
      <c r="J22" s="87"/>
      <c r="K22" s="88"/>
      <c r="L22" s="89"/>
      <c r="M22" s="87"/>
      <c r="N22" s="87"/>
      <c r="O22" s="87"/>
      <c r="P22" s="88"/>
      <c r="Q22" s="89"/>
      <c r="R22" s="87"/>
      <c r="S22" s="87"/>
      <c r="T22" s="87"/>
      <c r="U22" s="90"/>
      <c r="V22" s="86"/>
      <c r="W22" s="87"/>
      <c r="X22" s="87"/>
      <c r="Y22" s="87"/>
      <c r="Z22" s="90"/>
      <c r="AA22" s="86"/>
      <c r="AB22" s="87"/>
      <c r="AC22" s="90"/>
    </row>
    <row r="23" spans="1:29" ht="15" customHeight="1">
      <c r="A23" s="585"/>
      <c r="B23" s="587"/>
      <c r="C23" s="328">
        <v>44539</v>
      </c>
      <c r="D23" s="320" t="s">
        <v>99</v>
      </c>
      <c r="E23" s="477" t="s">
        <v>89</v>
      </c>
      <c r="F23" s="477" t="s">
        <v>100</v>
      </c>
      <c r="G23" s="114" t="s">
        <v>101</v>
      </c>
      <c r="H23" s="89">
        <v>12</v>
      </c>
      <c r="I23" s="87">
        <v>15</v>
      </c>
      <c r="J23" s="82" t="s">
        <v>101</v>
      </c>
      <c r="K23" s="179" t="s">
        <v>101</v>
      </c>
      <c r="L23" s="89">
        <v>3</v>
      </c>
      <c r="M23" s="342">
        <v>2</v>
      </c>
      <c r="N23" s="342">
        <v>2</v>
      </c>
      <c r="O23" s="342">
        <v>2</v>
      </c>
      <c r="P23" s="88">
        <v>3</v>
      </c>
      <c r="Q23" s="89">
        <v>3</v>
      </c>
      <c r="R23" s="87">
        <v>3</v>
      </c>
      <c r="S23" s="87">
        <v>3</v>
      </c>
      <c r="T23" s="87">
        <v>3</v>
      </c>
      <c r="U23" s="90">
        <v>3</v>
      </c>
      <c r="V23" s="115" t="s">
        <v>91</v>
      </c>
      <c r="W23" s="82" t="s">
        <v>91</v>
      </c>
      <c r="X23" s="82" t="s">
        <v>91</v>
      </c>
      <c r="Y23" s="82" t="s">
        <v>91</v>
      </c>
      <c r="Z23" s="83" t="s">
        <v>91</v>
      </c>
      <c r="AA23" s="115" t="s">
        <v>91</v>
      </c>
      <c r="AB23" s="82" t="s">
        <v>91</v>
      </c>
      <c r="AC23" s="83" t="s">
        <v>91</v>
      </c>
    </row>
    <row r="24" spans="1:29" ht="15" customHeight="1">
      <c r="A24" s="585"/>
      <c r="B24" s="587"/>
      <c r="C24" s="329">
        <v>44202</v>
      </c>
      <c r="D24" s="339" t="s">
        <v>102</v>
      </c>
      <c r="E24" s="479"/>
      <c r="F24" s="479"/>
      <c r="G24" s="114" t="s">
        <v>101</v>
      </c>
      <c r="H24" s="89">
        <v>12</v>
      </c>
      <c r="I24" s="87">
        <v>15</v>
      </c>
      <c r="J24" s="87">
        <v>13</v>
      </c>
      <c r="K24" s="179" t="s">
        <v>101</v>
      </c>
      <c r="L24" s="89">
        <v>3</v>
      </c>
      <c r="M24" s="342">
        <v>2</v>
      </c>
      <c r="N24" s="342">
        <v>2</v>
      </c>
      <c r="O24" s="342">
        <v>2</v>
      </c>
      <c r="P24" s="88">
        <v>3</v>
      </c>
      <c r="Q24" s="89">
        <v>3</v>
      </c>
      <c r="R24" s="87">
        <v>3</v>
      </c>
      <c r="S24" s="87">
        <v>3</v>
      </c>
      <c r="T24" s="87">
        <v>3</v>
      </c>
      <c r="U24" s="90">
        <v>3</v>
      </c>
      <c r="V24" s="86">
        <v>3</v>
      </c>
      <c r="W24" s="87">
        <v>3</v>
      </c>
      <c r="X24" s="342">
        <v>2</v>
      </c>
      <c r="Y24" s="342">
        <v>2</v>
      </c>
      <c r="Z24" s="90">
        <v>3</v>
      </c>
      <c r="AA24" s="115" t="s">
        <v>91</v>
      </c>
      <c r="AB24" s="82" t="s">
        <v>91</v>
      </c>
      <c r="AC24" s="83" t="s">
        <v>91</v>
      </c>
    </row>
    <row r="25" spans="1:29">
      <c r="A25" s="585"/>
      <c r="B25" s="587"/>
      <c r="C25" s="326">
        <v>44524</v>
      </c>
      <c r="D25" s="321" t="s">
        <v>103</v>
      </c>
      <c r="E25" s="478" t="s">
        <v>89</v>
      </c>
      <c r="F25" s="478" t="s">
        <v>21</v>
      </c>
      <c r="G25" s="172">
        <v>40</v>
      </c>
      <c r="H25" s="89">
        <v>10</v>
      </c>
      <c r="I25" s="87">
        <v>11</v>
      </c>
      <c r="J25" s="87">
        <v>12</v>
      </c>
      <c r="K25" s="88">
        <v>7</v>
      </c>
      <c r="L25" s="351">
        <v>2</v>
      </c>
      <c r="M25" s="342">
        <v>2</v>
      </c>
      <c r="N25" s="342">
        <v>2</v>
      </c>
      <c r="O25" s="342">
        <v>2</v>
      </c>
      <c r="P25" s="353">
        <v>2</v>
      </c>
      <c r="Q25" s="89">
        <v>3</v>
      </c>
      <c r="R25" s="342">
        <v>2</v>
      </c>
      <c r="S25" s="342">
        <v>2</v>
      </c>
      <c r="T25" s="342">
        <v>2</v>
      </c>
      <c r="U25" s="361">
        <v>2</v>
      </c>
      <c r="V25" s="362">
        <v>2</v>
      </c>
      <c r="W25" s="87">
        <v>3</v>
      </c>
      <c r="X25" s="87">
        <v>3</v>
      </c>
      <c r="Y25" s="342">
        <v>2</v>
      </c>
      <c r="Z25" s="361">
        <v>2</v>
      </c>
      <c r="AA25" s="362">
        <v>2</v>
      </c>
      <c r="AB25" s="87">
        <v>3</v>
      </c>
      <c r="AC25" s="361">
        <v>2</v>
      </c>
    </row>
    <row r="26" spans="1:29">
      <c r="A26" s="585"/>
      <c r="B26" s="587"/>
      <c r="C26" s="326">
        <v>44524</v>
      </c>
      <c r="D26" s="321" t="s">
        <v>104</v>
      </c>
      <c r="E26" s="478" t="s">
        <v>89</v>
      </c>
      <c r="F26" s="478" t="s">
        <v>17</v>
      </c>
      <c r="G26" s="116">
        <v>53</v>
      </c>
      <c r="H26" s="89">
        <v>15</v>
      </c>
      <c r="I26" s="87">
        <v>15</v>
      </c>
      <c r="J26" s="87">
        <v>14</v>
      </c>
      <c r="K26" s="88">
        <v>9</v>
      </c>
      <c r="L26" s="89">
        <v>3</v>
      </c>
      <c r="M26" s="87">
        <v>3</v>
      </c>
      <c r="N26" s="87">
        <v>5</v>
      </c>
      <c r="O26" s="87">
        <v>3</v>
      </c>
      <c r="P26" s="353">
        <v>2</v>
      </c>
      <c r="Q26" s="89">
        <v>3</v>
      </c>
      <c r="R26" s="87">
        <v>3</v>
      </c>
      <c r="S26" s="87">
        <v>3</v>
      </c>
      <c r="T26" s="87">
        <v>3</v>
      </c>
      <c r="U26" s="90">
        <v>3</v>
      </c>
      <c r="V26" s="362">
        <v>2</v>
      </c>
      <c r="W26" s="87">
        <v>3</v>
      </c>
      <c r="X26" s="87">
        <v>3</v>
      </c>
      <c r="Y26" s="342">
        <v>2</v>
      </c>
      <c r="Z26" s="90">
        <v>4</v>
      </c>
      <c r="AA26" s="86">
        <v>3</v>
      </c>
      <c r="AB26" s="87">
        <v>3</v>
      </c>
      <c r="AC26" s="90">
        <v>3</v>
      </c>
    </row>
    <row r="27" spans="1:29">
      <c r="A27" s="585"/>
      <c r="B27" s="587"/>
      <c r="C27" s="326">
        <v>44553</v>
      </c>
      <c r="D27" s="320" t="s">
        <v>105</v>
      </c>
      <c r="E27" s="477" t="s">
        <v>89</v>
      </c>
      <c r="F27" s="477" t="s">
        <v>17</v>
      </c>
      <c r="G27" s="172">
        <v>40</v>
      </c>
      <c r="H27" s="89">
        <v>10</v>
      </c>
      <c r="I27" s="87">
        <v>13</v>
      </c>
      <c r="J27" s="87">
        <v>11</v>
      </c>
      <c r="K27" s="88">
        <v>6</v>
      </c>
      <c r="L27" s="351">
        <v>2</v>
      </c>
      <c r="M27" s="342">
        <v>2</v>
      </c>
      <c r="N27" s="342">
        <v>2</v>
      </c>
      <c r="O27" s="342">
        <v>2</v>
      </c>
      <c r="P27" s="353">
        <v>2</v>
      </c>
      <c r="Q27" s="89">
        <v>3</v>
      </c>
      <c r="R27" s="87">
        <v>3</v>
      </c>
      <c r="S27" s="87">
        <v>3</v>
      </c>
      <c r="T27" s="342">
        <v>2</v>
      </c>
      <c r="U27" s="361">
        <v>2</v>
      </c>
      <c r="V27" s="362">
        <v>2</v>
      </c>
      <c r="W27" s="87">
        <v>3</v>
      </c>
      <c r="X27" s="354">
        <v>1</v>
      </c>
      <c r="Y27" s="342">
        <v>2</v>
      </c>
      <c r="Z27" s="90">
        <v>3</v>
      </c>
      <c r="AA27" s="362">
        <v>2</v>
      </c>
      <c r="AB27" s="342">
        <v>2</v>
      </c>
      <c r="AC27" s="361">
        <v>2</v>
      </c>
    </row>
    <row r="28" spans="1:29">
      <c r="A28" s="585"/>
      <c r="B28" s="587"/>
      <c r="C28" s="326">
        <v>44524</v>
      </c>
      <c r="D28" s="321" t="s">
        <v>106</v>
      </c>
      <c r="E28" s="480" t="s">
        <v>89</v>
      </c>
      <c r="F28" s="480" t="s">
        <v>17</v>
      </c>
      <c r="G28" s="116">
        <v>46</v>
      </c>
      <c r="H28" s="89">
        <v>12</v>
      </c>
      <c r="I28" s="87">
        <v>12</v>
      </c>
      <c r="J28" s="87">
        <v>13</v>
      </c>
      <c r="K28" s="88">
        <v>9</v>
      </c>
      <c r="L28" s="351">
        <v>2</v>
      </c>
      <c r="M28" s="342">
        <v>2</v>
      </c>
      <c r="N28" s="87">
        <v>3</v>
      </c>
      <c r="O28" s="87">
        <v>3</v>
      </c>
      <c r="P28" s="353">
        <v>2</v>
      </c>
      <c r="Q28" s="89">
        <v>3</v>
      </c>
      <c r="R28" s="342">
        <v>2</v>
      </c>
      <c r="S28" s="87">
        <v>3</v>
      </c>
      <c r="T28" s="342">
        <v>2</v>
      </c>
      <c r="U28" s="361">
        <v>2</v>
      </c>
      <c r="V28" s="362">
        <v>2</v>
      </c>
      <c r="W28" s="87">
        <v>4</v>
      </c>
      <c r="X28" s="87">
        <v>3</v>
      </c>
      <c r="Y28" s="342">
        <v>2</v>
      </c>
      <c r="Z28" s="361">
        <v>2</v>
      </c>
      <c r="AA28" s="362">
        <v>2</v>
      </c>
      <c r="AB28" s="87">
        <v>3</v>
      </c>
      <c r="AC28" s="90">
        <v>4</v>
      </c>
    </row>
    <row r="29" spans="1:29">
      <c r="A29" s="585"/>
      <c r="B29" s="587"/>
      <c r="C29" s="326">
        <v>44497</v>
      </c>
      <c r="D29" s="321" t="s">
        <v>107</v>
      </c>
      <c r="E29" s="481" t="s">
        <v>89</v>
      </c>
      <c r="F29" s="482" t="s">
        <v>21</v>
      </c>
      <c r="G29" s="116">
        <v>48</v>
      </c>
      <c r="H29" s="89">
        <v>13</v>
      </c>
      <c r="I29" s="87">
        <v>13</v>
      </c>
      <c r="J29" s="87">
        <v>13</v>
      </c>
      <c r="K29" s="88">
        <v>9</v>
      </c>
      <c r="L29" s="89">
        <v>3</v>
      </c>
      <c r="M29" s="342">
        <v>2</v>
      </c>
      <c r="N29" s="87">
        <v>3</v>
      </c>
      <c r="O29" s="342">
        <v>2</v>
      </c>
      <c r="P29" s="88">
        <v>3</v>
      </c>
      <c r="Q29" s="89">
        <v>3</v>
      </c>
      <c r="R29" s="342">
        <v>2</v>
      </c>
      <c r="S29" s="87">
        <v>3</v>
      </c>
      <c r="T29" s="342">
        <v>2</v>
      </c>
      <c r="U29" s="90">
        <v>3</v>
      </c>
      <c r="V29" s="86">
        <v>3</v>
      </c>
      <c r="W29" s="87">
        <v>3</v>
      </c>
      <c r="X29" s="342">
        <v>2</v>
      </c>
      <c r="Y29" s="87">
        <v>3</v>
      </c>
      <c r="Z29" s="361">
        <v>2</v>
      </c>
      <c r="AA29" s="86">
        <v>3</v>
      </c>
      <c r="AB29" s="87">
        <v>3</v>
      </c>
      <c r="AC29" s="90">
        <v>3</v>
      </c>
    </row>
    <row r="30" spans="1:29">
      <c r="A30" s="585"/>
      <c r="B30" s="587"/>
      <c r="C30" s="328">
        <v>44539</v>
      </c>
      <c r="D30" s="320" t="s">
        <v>108</v>
      </c>
      <c r="E30" s="481" t="s">
        <v>89</v>
      </c>
      <c r="F30" s="483" t="s">
        <v>17</v>
      </c>
      <c r="G30" s="114" t="s">
        <v>101</v>
      </c>
      <c r="H30" s="89">
        <v>13</v>
      </c>
      <c r="I30" s="87">
        <v>14</v>
      </c>
      <c r="J30" s="82" t="s">
        <v>101</v>
      </c>
      <c r="K30" s="88">
        <v>7</v>
      </c>
      <c r="L30" s="89">
        <v>3</v>
      </c>
      <c r="M30" s="87">
        <v>3</v>
      </c>
      <c r="N30" s="87">
        <v>3</v>
      </c>
      <c r="O30" s="342">
        <v>2</v>
      </c>
      <c r="P30" s="353">
        <v>2</v>
      </c>
      <c r="Q30" s="89">
        <v>3</v>
      </c>
      <c r="R30" s="87">
        <v>3</v>
      </c>
      <c r="S30" s="87">
        <v>3</v>
      </c>
      <c r="T30" s="342">
        <v>2</v>
      </c>
      <c r="U30" s="90">
        <v>3</v>
      </c>
      <c r="V30" s="115" t="s">
        <v>91</v>
      </c>
      <c r="W30" s="82" t="s">
        <v>91</v>
      </c>
      <c r="X30" s="82" t="s">
        <v>91</v>
      </c>
      <c r="Y30" s="82" t="s">
        <v>91</v>
      </c>
      <c r="Z30" s="83" t="s">
        <v>91</v>
      </c>
      <c r="AA30" s="362">
        <v>2</v>
      </c>
      <c r="AB30" s="87">
        <v>3</v>
      </c>
      <c r="AC30" s="361">
        <v>2</v>
      </c>
    </row>
    <row r="31" spans="1:29">
      <c r="A31" s="585"/>
      <c r="B31" s="587"/>
      <c r="C31" s="326">
        <v>44567</v>
      </c>
      <c r="D31" s="339" t="s">
        <v>109</v>
      </c>
      <c r="E31" s="484"/>
      <c r="F31" s="485"/>
      <c r="G31" s="116">
        <v>46</v>
      </c>
      <c r="H31" s="89">
        <v>13</v>
      </c>
      <c r="I31" s="87">
        <v>12</v>
      </c>
      <c r="J31" s="87">
        <v>9</v>
      </c>
      <c r="K31" s="88">
        <v>8</v>
      </c>
      <c r="L31" s="89">
        <v>3</v>
      </c>
      <c r="M31" s="87">
        <v>3</v>
      </c>
      <c r="N31" s="87">
        <v>3</v>
      </c>
      <c r="O31" s="342">
        <v>2</v>
      </c>
      <c r="P31" s="353">
        <v>2</v>
      </c>
      <c r="Q31" s="89">
        <v>3</v>
      </c>
      <c r="R31" s="87">
        <v>3</v>
      </c>
      <c r="S31" s="87">
        <v>3</v>
      </c>
      <c r="T31" s="342">
        <v>2</v>
      </c>
      <c r="U31" s="90">
        <v>3</v>
      </c>
      <c r="V31" s="362">
        <v>2</v>
      </c>
      <c r="W31" s="87">
        <v>3</v>
      </c>
      <c r="X31" s="87">
        <v>3</v>
      </c>
      <c r="Y31" s="342">
        <v>2</v>
      </c>
      <c r="Z31" s="361">
        <v>2</v>
      </c>
      <c r="AA31" s="362">
        <v>2</v>
      </c>
      <c r="AB31" s="87">
        <v>3</v>
      </c>
      <c r="AC31" s="361">
        <v>2</v>
      </c>
    </row>
    <row r="32" spans="1:29">
      <c r="A32" s="585"/>
      <c r="B32" s="587"/>
      <c r="C32" s="326">
        <v>44524</v>
      </c>
      <c r="D32" s="178" t="s">
        <v>110</v>
      </c>
      <c r="E32" s="483" t="s">
        <v>89</v>
      </c>
      <c r="F32" s="486" t="s">
        <v>17</v>
      </c>
      <c r="G32" s="116">
        <v>53</v>
      </c>
      <c r="H32" s="89">
        <v>14</v>
      </c>
      <c r="I32" s="87">
        <v>14</v>
      </c>
      <c r="J32" s="87">
        <v>15.5</v>
      </c>
      <c r="K32" s="88">
        <v>9</v>
      </c>
      <c r="L32" s="89">
        <v>3</v>
      </c>
      <c r="M32" s="342">
        <v>2</v>
      </c>
      <c r="N32" s="87">
        <v>3.5</v>
      </c>
      <c r="O32" s="342">
        <v>2.5</v>
      </c>
      <c r="P32" s="88">
        <v>3</v>
      </c>
      <c r="Q32" s="89">
        <v>3</v>
      </c>
      <c r="R32" s="87">
        <v>3</v>
      </c>
      <c r="S32" s="87">
        <v>3</v>
      </c>
      <c r="T32" s="87">
        <v>3</v>
      </c>
      <c r="U32" s="361">
        <v>2</v>
      </c>
      <c r="V32" s="86">
        <v>3</v>
      </c>
      <c r="W32" s="87">
        <v>4</v>
      </c>
      <c r="X32" s="87">
        <v>3</v>
      </c>
      <c r="Y32" s="342">
        <v>2.5</v>
      </c>
      <c r="Z32" s="90">
        <v>3</v>
      </c>
      <c r="AA32" s="86">
        <v>3</v>
      </c>
      <c r="AB32" s="87">
        <v>3</v>
      </c>
      <c r="AC32" s="90">
        <v>3</v>
      </c>
    </row>
    <row r="33" spans="1:29">
      <c r="A33" s="585"/>
      <c r="B33" s="587"/>
      <c r="C33" s="328">
        <v>44524</v>
      </c>
      <c r="D33" s="180" t="s">
        <v>111</v>
      </c>
      <c r="E33" s="483" t="s">
        <v>89</v>
      </c>
      <c r="F33" s="486" t="s">
        <v>17</v>
      </c>
      <c r="G33" s="114" t="s">
        <v>101</v>
      </c>
      <c r="H33" s="89">
        <v>13</v>
      </c>
      <c r="I33" s="87">
        <v>12</v>
      </c>
      <c r="J33" s="87">
        <v>9</v>
      </c>
      <c r="K33" s="179" t="s">
        <v>101</v>
      </c>
      <c r="L33" s="351">
        <v>2</v>
      </c>
      <c r="M33" s="87">
        <v>3</v>
      </c>
      <c r="N33" s="87">
        <v>3</v>
      </c>
      <c r="O33" s="87">
        <v>3</v>
      </c>
      <c r="P33" s="353">
        <v>2</v>
      </c>
      <c r="Q33" s="89">
        <v>3</v>
      </c>
      <c r="R33" s="342">
        <v>2</v>
      </c>
      <c r="S33" s="87">
        <v>3</v>
      </c>
      <c r="T33" s="342">
        <v>2</v>
      </c>
      <c r="U33" s="361">
        <v>2</v>
      </c>
      <c r="V33" s="362">
        <v>2</v>
      </c>
      <c r="W33" s="342">
        <v>2</v>
      </c>
      <c r="X33" s="342">
        <v>2</v>
      </c>
      <c r="Y33" s="82" t="s">
        <v>94</v>
      </c>
      <c r="Z33" s="90">
        <v>3</v>
      </c>
      <c r="AA33" s="115" t="s">
        <v>91</v>
      </c>
      <c r="AB33" s="82" t="s">
        <v>91</v>
      </c>
      <c r="AC33" s="83" t="s">
        <v>91</v>
      </c>
    </row>
    <row r="34" spans="1:29">
      <c r="A34" s="585"/>
      <c r="B34" s="587"/>
      <c r="C34" s="326">
        <v>44567</v>
      </c>
      <c r="D34" s="340" t="s">
        <v>112</v>
      </c>
      <c r="E34" s="487"/>
      <c r="F34" s="488"/>
      <c r="G34" s="172">
        <v>42</v>
      </c>
      <c r="H34" s="89">
        <v>13</v>
      </c>
      <c r="I34" s="87">
        <v>12</v>
      </c>
      <c r="J34" s="87">
        <v>9</v>
      </c>
      <c r="K34" s="88">
        <v>8</v>
      </c>
      <c r="L34" s="351">
        <v>2</v>
      </c>
      <c r="M34" s="87">
        <v>3</v>
      </c>
      <c r="N34" s="87">
        <v>3</v>
      </c>
      <c r="O34" s="87">
        <v>3</v>
      </c>
      <c r="P34" s="353">
        <v>2</v>
      </c>
      <c r="Q34" s="89">
        <v>3</v>
      </c>
      <c r="R34" s="342">
        <v>2</v>
      </c>
      <c r="S34" s="87">
        <v>3</v>
      </c>
      <c r="T34" s="342">
        <v>2</v>
      </c>
      <c r="U34" s="361">
        <v>2</v>
      </c>
      <c r="V34" s="362">
        <v>2</v>
      </c>
      <c r="W34" s="342">
        <v>2</v>
      </c>
      <c r="X34" s="342">
        <v>2</v>
      </c>
      <c r="Y34" s="82" t="s">
        <v>94</v>
      </c>
      <c r="Z34" s="90">
        <v>3</v>
      </c>
      <c r="AA34" s="362">
        <v>2</v>
      </c>
      <c r="AB34" s="87">
        <v>3</v>
      </c>
      <c r="AC34" s="90">
        <v>3</v>
      </c>
    </row>
    <row r="35" spans="1:29">
      <c r="A35" s="585"/>
      <c r="B35" s="587"/>
      <c r="C35" s="326">
        <v>44553</v>
      </c>
      <c r="D35" s="320" t="s">
        <v>113</v>
      </c>
      <c r="E35" s="477" t="s">
        <v>89</v>
      </c>
      <c r="F35" s="477" t="s">
        <v>21</v>
      </c>
      <c r="G35" s="116">
        <v>46</v>
      </c>
      <c r="H35" s="89">
        <v>12</v>
      </c>
      <c r="I35" s="87">
        <v>14</v>
      </c>
      <c r="J35" s="87">
        <v>11</v>
      </c>
      <c r="K35" s="88">
        <v>9</v>
      </c>
      <c r="L35" s="89">
        <v>3</v>
      </c>
      <c r="M35" s="342">
        <v>2</v>
      </c>
      <c r="N35" s="87">
        <v>3</v>
      </c>
      <c r="O35" s="342">
        <v>2</v>
      </c>
      <c r="P35" s="353">
        <v>2</v>
      </c>
      <c r="Q35" s="89">
        <v>3</v>
      </c>
      <c r="R35" s="87">
        <v>3</v>
      </c>
      <c r="S35" s="87">
        <v>3</v>
      </c>
      <c r="T35" s="87">
        <v>3</v>
      </c>
      <c r="U35" s="361">
        <v>2</v>
      </c>
      <c r="V35" s="362">
        <v>2</v>
      </c>
      <c r="W35" s="87">
        <v>3</v>
      </c>
      <c r="X35" s="342">
        <v>2</v>
      </c>
      <c r="Y35" s="342">
        <v>2</v>
      </c>
      <c r="Z35" s="361">
        <v>2</v>
      </c>
      <c r="AA35" s="86">
        <v>3</v>
      </c>
      <c r="AB35" s="87">
        <v>3</v>
      </c>
      <c r="AC35" s="90">
        <v>3</v>
      </c>
    </row>
    <row r="36" spans="1:29">
      <c r="A36" s="585"/>
      <c r="B36" s="587"/>
      <c r="C36" s="326">
        <v>44524</v>
      </c>
      <c r="D36" s="322" t="s">
        <v>114</v>
      </c>
      <c r="E36" s="477" t="s">
        <v>89</v>
      </c>
      <c r="F36" s="477" t="s">
        <v>21</v>
      </c>
      <c r="G36" s="116">
        <v>54</v>
      </c>
      <c r="H36" s="89">
        <v>13</v>
      </c>
      <c r="I36" s="87">
        <v>15</v>
      </c>
      <c r="J36" s="87">
        <v>16</v>
      </c>
      <c r="K36" s="88">
        <v>10</v>
      </c>
      <c r="L36" s="89">
        <v>3</v>
      </c>
      <c r="M36" s="354">
        <v>1</v>
      </c>
      <c r="N36" s="87">
        <v>3</v>
      </c>
      <c r="O36" s="87">
        <v>3</v>
      </c>
      <c r="P36" s="88">
        <v>3</v>
      </c>
      <c r="Q36" s="89">
        <v>3</v>
      </c>
      <c r="R36" s="87">
        <v>3</v>
      </c>
      <c r="S36" s="87">
        <v>3</v>
      </c>
      <c r="T36" s="87">
        <v>3</v>
      </c>
      <c r="U36" s="90">
        <v>3</v>
      </c>
      <c r="V36" s="86">
        <v>3</v>
      </c>
      <c r="W36" s="87">
        <v>4</v>
      </c>
      <c r="X36" s="87">
        <v>3</v>
      </c>
      <c r="Y36" s="87">
        <v>3</v>
      </c>
      <c r="Z36" s="90">
        <v>3</v>
      </c>
      <c r="AA36" s="86">
        <v>3.5</v>
      </c>
      <c r="AB36" s="87">
        <v>3.5</v>
      </c>
      <c r="AC36" s="90">
        <v>3</v>
      </c>
    </row>
    <row r="37" spans="1:29">
      <c r="A37" s="585"/>
      <c r="B37" s="587"/>
      <c r="C37" s="326">
        <v>44553</v>
      </c>
      <c r="D37" s="320" t="s">
        <v>115</v>
      </c>
      <c r="E37" s="477" t="s">
        <v>89</v>
      </c>
      <c r="F37" s="477" t="s">
        <v>17</v>
      </c>
      <c r="G37" s="116">
        <v>44</v>
      </c>
      <c r="H37" s="89">
        <v>11</v>
      </c>
      <c r="I37" s="87">
        <v>13</v>
      </c>
      <c r="J37" s="87">
        <v>11</v>
      </c>
      <c r="K37" s="88">
        <v>9</v>
      </c>
      <c r="L37" s="351">
        <v>2</v>
      </c>
      <c r="M37" s="342">
        <v>2</v>
      </c>
      <c r="N37" s="87">
        <v>3</v>
      </c>
      <c r="O37" s="342">
        <v>2</v>
      </c>
      <c r="P37" s="353">
        <v>2</v>
      </c>
      <c r="Q37" s="89">
        <v>3</v>
      </c>
      <c r="R37" s="342">
        <v>2</v>
      </c>
      <c r="S37" s="87">
        <v>3</v>
      </c>
      <c r="T37" s="342">
        <v>2</v>
      </c>
      <c r="U37" s="90">
        <v>3</v>
      </c>
      <c r="V37" s="362">
        <v>2</v>
      </c>
      <c r="W37" s="87">
        <v>3</v>
      </c>
      <c r="X37" s="342">
        <v>2</v>
      </c>
      <c r="Y37" s="342">
        <v>2</v>
      </c>
      <c r="Z37" s="361">
        <v>2</v>
      </c>
      <c r="AA37" s="86">
        <v>3</v>
      </c>
      <c r="AB37" s="87">
        <v>3</v>
      </c>
      <c r="AC37" s="90">
        <v>3</v>
      </c>
    </row>
    <row r="38" spans="1:29">
      <c r="A38" s="585"/>
      <c r="B38" s="587"/>
      <c r="C38" s="326">
        <v>44553</v>
      </c>
      <c r="D38" s="321" t="s">
        <v>116</v>
      </c>
      <c r="E38" s="478" t="s">
        <v>89</v>
      </c>
      <c r="F38" s="478" t="s">
        <v>17</v>
      </c>
      <c r="G38" s="172">
        <v>38</v>
      </c>
      <c r="H38" s="89">
        <v>11</v>
      </c>
      <c r="I38" s="87">
        <v>11</v>
      </c>
      <c r="J38" s="87">
        <v>10</v>
      </c>
      <c r="K38" s="88">
        <v>6</v>
      </c>
      <c r="L38" s="351">
        <v>2</v>
      </c>
      <c r="M38" s="342">
        <v>2.5</v>
      </c>
      <c r="N38" s="342">
        <v>2</v>
      </c>
      <c r="O38" s="342">
        <v>2.5</v>
      </c>
      <c r="P38" s="353">
        <v>2</v>
      </c>
      <c r="Q38" s="89">
        <v>3</v>
      </c>
      <c r="R38" s="342">
        <v>2</v>
      </c>
      <c r="S38" s="342">
        <v>2</v>
      </c>
      <c r="T38" s="342">
        <v>2</v>
      </c>
      <c r="U38" s="361">
        <v>2</v>
      </c>
      <c r="V38" s="362">
        <v>2</v>
      </c>
      <c r="W38" s="342">
        <v>2</v>
      </c>
      <c r="X38" s="342">
        <v>2</v>
      </c>
      <c r="Y38" s="342">
        <v>2</v>
      </c>
      <c r="Z38" s="361">
        <v>2</v>
      </c>
      <c r="AA38" s="362">
        <v>2</v>
      </c>
      <c r="AB38" s="342">
        <v>2</v>
      </c>
      <c r="AC38" s="361">
        <v>2</v>
      </c>
    </row>
    <row r="39" spans="1:29">
      <c r="A39" s="585"/>
      <c r="B39" s="587"/>
      <c r="C39" s="326">
        <v>44524</v>
      </c>
      <c r="D39" s="321" t="s">
        <v>117</v>
      </c>
      <c r="E39" s="478" t="s">
        <v>89</v>
      </c>
      <c r="F39" s="478" t="s">
        <v>17</v>
      </c>
      <c r="G39" s="116">
        <v>56</v>
      </c>
      <c r="H39" s="89">
        <v>16</v>
      </c>
      <c r="I39" s="87">
        <v>15</v>
      </c>
      <c r="J39" s="87">
        <v>16</v>
      </c>
      <c r="K39" s="88">
        <v>9</v>
      </c>
      <c r="L39" s="89">
        <v>3</v>
      </c>
      <c r="M39" s="87">
        <v>3</v>
      </c>
      <c r="N39" s="87">
        <v>3</v>
      </c>
      <c r="O39" s="87">
        <v>4</v>
      </c>
      <c r="P39" s="88">
        <v>3</v>
      </c>
      <c r="Q39" s="89">
        <v>3</v>
      </c>
      <c r="R39" s="87">
        <v>3</v>
      </c>
      <c r="S39" s="87">
        <v>3</v>
      </c>
      <c r="T39" s="87">
        <v>3</v>
      </c>
      <c r="U39" s="90">
        <v>3</v>
      </c>
      <c r="V39" s="86">
        <v>3</v>
      </c>
      <c r="W39" s="87">
        <v>4</v>
      </c>
      <c r="X39" s="87">
        <v>3</v>
      </c>
      <c r="Y39" s="87">
        <v>3</v>
      </c>
      <c r="Z39" s="90">
        <v>3</v>
      </c>
      <c r="AA39" s="86">
        <v>3</v>
      </c>
      <c r="AB39" s="87">
        <v>3</v>
      </c>
      <c r="AC39" s="90">
        <v>3</v>
      </c>
    </row>
    <row r="40" spans="1:29">
      <c r="A40" s="585"/>
      <c r="B40" s="587"/>
      <c r="C40" s="327"/>
      <c r="D40" s="323" t="s">
        <v>118</v>
      </c>
      <c r="E40" s="489" t="s">
        <v>89</v>
      </c>
      <c r="F40" s="489" t="s">
        <v>119</v>
      </c>
      <c r="G40" s="116"/>
      <c r="H40" s="89"/>
      <c r="I40" s="87"/>
      <c r="J40" s="87"/>
      <c r="K40" s="88"/>
      <c r="L40" s="89"/>
      <c r="M40" s="87"/>
      <c r="N40" s="87"/>
      <c r="O40" s="87"/>
      <c r="P40" s="88"/>
      <c r="Q40" s="89"/>
      <c r="R40" s="87"/>
      <c r="S40" s="87"/>
      <c r="T40" s="87"/>
      <c r="U40" s="90"/>
      <c r="V40" s="86"/>
      <c r="W40" s="87"/>
      <c r="X40" s="87"/>
      <c r="Y40" s="87"/>
      <c r="Z40" s="90"/>
      <c r="AA40" s="86"/>
      <c r="AB40" s="87"/>
      <c r="AC40" s="90"/>
    </row>
    <row r="41" spans="1:29">
      <c r="A41" s="585"/>
      <c r="B41" s="587"/>
      <c r="C41" s="326">
        <v>44524</v>
      </c>
      <c r="D41" s="320" t="s">
        <v>120</v>
      </c>
      <c r="E41" s="477" t="s">
        <v>89</v>
      </c>
      <c r="F41" s="477" t="s">
        <v>17</v>
      </c>
      <c r="G41" s="116">
        <v>58</v>
      </c>
      <c r="H41" s="89">
        <v>16</v>
      </c>
      <c r="I41" s="87">
        <v>16</v>
      </c>
      <c r="J41" s="87">
        <v>16.5</v>
      </c>
      <c r="K41" s="88">
        <v>9</v>
      </c>
      <c r="L41" s="89">
        <v>3</v>
      </c>
      <c r="M41" s="87">
        <v>3</v>
      </c>
      <c r="N41" s="87">
        <v>4</v>
      </c>
      <c r="O41" s="87">
        <v>3</v>
      </c>
      <c r="P41" s="88">
        <v>3</v>
      </c>
      <c r="Q41" s="89">
        <v>3</v>
      </c>
      <c r="R41" s="87">
        <v>3</v>
      </c>
      <c r="S41" s="87">
        <v>3.5</v>
      </c>
      <c r="T41" s="87">
        <v>3.5</v>
      </c>
      <c r="U41" s="90">
        <v>3</v>
      </c>
      <c r="V41" s="86">
        <v>3</v>
      </c>
      <c r="W41" s="87">
        <v>3.5</v>
      </c>
      <c r="X41" s="87">
        <v>3</v>
      </c>
      <c r="Y41" s="87">
        <v>4</v>
      </c>
      <c r="Z41" s="90">
        <v>3</v>
      </c>
      <c r="AA41" s="86">
        <v>3</v>
      </c>
      <c r="AB41" s="87">
        <v>4</v>
      </c>
      <c r="AC41" s="361">
        <v>2</v>
      </c>
    </row>
    <row r="42" spans="1:29">
      <c r="A42" s="585"/>
      <c r="B42" s="587"/>
      <c r="C42" s="326">
        <v>44524</v>
      </c>
      <c r="D42" s="320" t="s">
        <v>121</v>
      </c>
      <c r="E42" s="477" t="s">
        <v>89</v>
      </c>
      <c r="F42" s="477" t="s">
        <v>17</v>
      </c>
      <c r="G42" s="116">
        <v>54</v>
      </c>
      <c r="H42" s="89">
        <v>15</v>
      </c>
      <c r="I42" s="87">
        <v>14</v>
      </c>
      <c r="J42" s="87">
        <v>17</v>
      </c>
      <c r="K42" s="88">
        <v>8</v>
      </c>
      <c r="L42" s="89">
        <v>3</v>
      </c>
      <c r="M42" s="87">
        <v>3</v>
      </c>
      <c r="N42" s="87">
        <v>3</v>
      </c>
      <c r="O42" s="87">
        <v>3</v>
      </c>
      <c r="P42" s="88">
        <v>3</v>
      </c>
      <c r="Q42" s="89">
        <v>3</v>
      </c>
      <c r="R42" s="87">
        <v>3</v>
      </c>
      <c r="S42" s="87">
        <v>3</v>
      </c>
      <c r="T42" s="87">
        <v>3</v>
      </c>
      <c r="U42" s="361">
        <v>2</v>
      </c>
      <c r="V42" s="86">
        <v>3</v>
      </c>
      <c r="W42" s="87">
        <v>4</v>
      </c>
      <c r="X42" s="87">
        <v>3</v>
      </c>
      <c r="Y42" s="87">
        <v>4</v>
      </c>
      <c r="Z42" s="90">
        <v>3</v>
      </c>
      <c r="AA42" s="86">
        <v>3</v>
      </c>
      <c r="AB42" s="87">
        <v>3</v>
      </c>
      <c r="AC42" s="361">
        <v>2</v>
      </c>
    </row>
    <row r="43" spans="1:29">
      <c r="A43" s="585"/>
      <c r="B43" s="587"/>
      <c r="C43" s="326">
        <v>44524</v>
      </c>
      <c r="D43" s="321" t="s">
        <v>122</v>
      </c>
      <c r="E43" s="478" t="s">
        <v>89</v>
      </c>
      <c r="F43" s="478" t="s">
        <v>17</v>
      </c>
      <c r="G43" s="116">
        <v>52</v>
      </c>
      <c r="H43" s="89">
        <v>16</v>
      </c>
      <c r="I43" s="87">
        <v>14</v>
      </c>
      <c r="J43" s="87">
        <v>15</v>
      </c>
      <c r="K43" s="88">
        <v>7</v>
      </c>
      <c r="L43" s="89">
        <v>3</v>
      </c>
      <c r="M43" s="87">
        <v>4</v>
      </c>
      <c r="N43" s="87">
        <v>3</v>
      </c>
      <c r="O43" s="87">
        <v>3</v>
      </c>
      <c r="P43" s="88">
        <v>3</v>
      </c>
      <c r="Q43" s="89">
        <v>3</v>
      </c>
      <c r="R43" s="87">
        <v>3</v>
      </c>
      <c r="S43" s="87">
        <v>3</v>
      </c>
      <c r="T43" s="87">
        <v>3</v>
      </c>
      <c r="U43" s="361">
        <v>2</v>
      </c>
      <c r="V43" s="362">
        <v>2</v>
      </c>
      <c r="W43" s="87">
        <v>3</v>
      </c>
      <c r="X43" s="87">
        <v>3</v>
      </c>
      <c r="Y43" s="87">
        <v>3</v>
      </c>
      <c r="Z43" s="90">
        <v>4</v>
      </c>
      <c r="AA43" s="362">
        <v>2</v>
      </c>
      <c r="AB43" s="342">
        <v>2</v>
      </c>
      <c r="AC43" s="90">
        <v>3</v>
      </c>
    </row>
    <row r="44" spans="1:29">
      <c r="A44" s="585"/>
      <c r="B44" s="587"/>
      <c r="C44" s="326">
        <v>44524</v>
      </c>
      <c r="D44" s="321" t="s">
        <v>123</v>
      </c>
      <c r="E44" s="478" t="s">
        <v>89</v>
      </c>
      <c r="F44" s="478" t="s">
        <v>17</v>
      </c>
      <c r="G44" s="116">
        <v>53</v>
      </c>
      <c r="H44" s="89">
        <v>12.5</v>
      </c>
      <c r="I44" s="87">
        <v>15.5</v>
      </c>
      <c r="J44" s="87">
        <v>15</v>
      </c>
      <c r="K44" s="88">
        <v>10</v>
      </c>
      <c r="L44" s="89">
        <v>3</v>
      </c>
      <c r="M44" s="342">
        <v>2</v>
      </c>
      <c r="N44" s="87">
        <v>3.5</v>
      </c>
      <c r="O44" s="87">
        <v>3</v>
      </c>
      <c r="P44" s="365">
        <v>1</v>
      </c>
      <c r="Q44" s="89">
        <v>3</v>
      </c>
      <c r="R44" s="87">
        <v>3</v>
      </c>
      <c r="S44" s="87">
        <v>3</v>
      </c>
      <c r="T44" s="87">
        <v>4</v>
      </c>
      <c r="U44" s="361">
        <v>2.5</v>
      </c>
      <c r="V44" s="86">
        <v>3</v>
      </c>
      <c r="W44" s="87">
        <v>4</v>
      </c>
      <c r="X44" s="342">
        <v>2</v>
      </c>
      <c r="Y44" s="87">
        <v>3</v>
      </c>
      <c r="Z44" s="90">
        <v>3</v>
      </c>
      <c r="AA44" s="362">
        <v>2</v>
      </c>
      <c r="AB44" s="87">
        <v>4</v>
      </c>
      <c r="AC44" s="90">
        <v>4</v>
      </c>
    </row>
    <row r="45" spans="1:29">
      <c r="A45" s="585"/>
      <c r="B45" s="587"/>
      <c r="C45" s="330"/>
      <c r="D45" s="321" t="s">
        <v>124</v>
      </c>
      <c r="E45" s="478" t="s">
        <v>89</v>
      </c>
      <c r="F45" s="478" t="s">
        <v>17</v>
      </c>
      <c r="G45" s="116"/>
      <c r="H45" s="89"/>
      <c r="I45" s="87"/>
      <c r="J45" s="87"/>
      <c r="K45" s="88"/>
      <c r="L45" s="89"/>
      <c r="M45" s="87"/>
      <c r="N45" s="87"/>
      <c r="O45" s="87"/>
      <c r="P45" s="88"/>
      <c r="Q45" s="89"/>
      <c r="R45" s="87"/>
      <c r="S45" s="87"/>
      <c r="T45" s="87"/>
      <c r="U45" s="90"/>
      <c r="V45" s="86"/>
      <c r="W45" s="87"/>
      <c r="X45" s="87"/>
      <c r="Y45" s="87"/>
      <c r="Z45" s="90"/>
      <c r="AA45" s="86"/>
      <c r="AB45" s="87"/>
      <c r="AC45" s="90"/>
    </row>
    <row r="46" spans="1:29">
      <c r="A46" s="585"/>
      <c r="B46" s="587"/>
      <c r="C46" s="326">
        <v>44524</v>
      </c>
      <c r="D46" s="321" t="s">
        <v>125</v>
      </c>
      <c r="E46" s="478" t="s">
        <v>89</v>
      </c>
      <c r="F46" s="478" t="s">
        <v>17</v>
      </c>
      <c r="G46" s="116">
        <v>46</v>
      </c>
      <c r="H46" s="89">
        <v>13</v>
      </c>
      <c r="I46" s="87">
        <v>12</v>
      </c>
      <c r="J46" s="87">
        <v>13</v>
      </c>
      <c r="K46" s="88">
        <v>8</v>
      </c>
      <c r="L46" s="89">
        <v>3</v>
      </c>
      <c r="M46" s="342">
        <v>2</v>
      </c>
      <c r="N46" s="87">
        <v>4</v>
      </c>
      <c r="O46" s="342">
        <v>2</v>
      </c>
      <c r="P46" s="353">
        <v>2</v>
      </c>
      <c r="Q46" s="89">
        <v>3</v>
      </c>
      <c r="R46" s="342">
        <v>2</v>
      </c>
      <c r="S46" s="87">
        <v>3</v>
      </c>
      <c r="T46" s="342">
        <v>2</v>
      </c>
      <c r="U46" s="361">
        <v>2</v>
      </c>
      <c r="V46" s="362">
        <v>2</v>
      </c>
      <c r="W46" s="87">
        <v>4</v>
      </c>
      <c r="X46" s="342">
        <v>2</v>
      </c>
      <c r="Y46" s="87">
        <v>3</v>
      </c>
      <c r="Z46" s="361">
        <v>2</v>
      </c>
      <c r="AA46" s="362">
        <v>2</v>
      </c>
      <c r="AB46" s="87">
        <v>3</v>
      </c>
      <c r="AC46" s="90">
        <v>3</v>
      </c>
    </row>
    <row r="47" spans="1:29">
      <c r="A47" s="585"/>
      <c r="B47" s="587"/>
      <c r="C47" s="326">
        <v>44553</v>
      </c>
      <c r="D47" s="320" t="s">
        <v>126</v>
      </c>
      <c r="E47" s="477" t="s">
        <v>89</v>
      </c>
      <c r="F47" s="477" t="s">
        <v>21</v>
      </c>
      <c r="G47" s="172">
        <v>43</v>
      </c>
      <c r="H47" s="89">
        <v>11</v>
      </c>
      <c r="I47" s="87">
        <v>12</v>
      </c>
      <c r="J47" s="87">
        <v>12</v>
      </c>
      <c r="K47" s="88">
        <v>8</v>
      </c>
      <c r="L47" s="351">
        <v>2</v>
      </c>
      <c r="M47" s="342">
        <v>2</v>
      </c>
      <c r="N47" s="87">
        <v>3</v>
      </c>
      <c r="O47" s="342">
        <v>2</v>
      </c>
      <c r="P47" s="353">
        <v>2</v>
      </c>
      <c r="Q47" s="89">
        <v>3</v>
      </c>
      <c r="R47" s="342">
        <v>2</v>
      </c>
      <c r="S47" s="87">
        <v>3</v>
      </c>
      <c r="T47" s="342">
        <v>2</v>
      </c>
      <c r="U47" s="361">
        <v>2</v>
      </c>
      <c r="V47" s="362">
        <v>2</v>
      </c>
      <c r="W47" s="87">
        <v>3</v>
      </c>
      <c r="X47" s="342">
        <v>2</v>
      </c>
      <c r="Y47" s="87">
        <v>3</v>
      </c>
      <c r="Z47" s="361">
        <v>2</v>
      </c>
      <c r="AA47" s="86">
        <v>3</v>
      </c>
      <c r="AB47" s="87">
        <v>3</v>
      </c>
      <c r="AC47" s="361">
        <v>2</v>
      </c>
    </row>
    <row r="48" spans="1:29">
      <c r="A48" s="585"/>
      <c r="B48" s="587"/>
      <c r="C48" s="326">
        <v>44524</v>
      </c>
      <c r="D48" s="321" t="s">
        <v>127</v>
      </c>
      <c r="E48" s="478" t="s">
        <v>89</v>
      </c>
      <c r="F48" s="478" t="s">
        <v>17</v>
      </c>
      <c r="G48" s="116">
        <v>56</v>
      </c>
      <c r="H48" s="89">
        <v>15.5</v>
      </c>
      <c r="I48" s="87">
        <v>16.5</v>
      </c>
      <c r="J48" s="87">
        <v>15</v>
      </c>
      <c r="K48" s="88">
        <v>9</v>
      </c>
      <c r="L48" s="89">
        <v>3</v>
      </c>
      <c r="M48" s="87">
        <v>3.5</v>
      </c>
      <c r="N48" s="87">
        <v>3</v>
      </c>
      <c r="O48" s="87">
        <v>3</v>
      </c>
      <c r="P48" s="88">
        <v>3</v>
      </c>
      <c r="Q48" s="89">
        <v>3</v>
      </c>
      <c r="R48" s="87">
        <v>3</v>
      </c>
      <c r="S48" s="87">
        <v>3</v>
      </c>
      <c r="T48" s="87">
        <v>4</v>
      </c>
      <c r="U48" s="90">
        <v>3.5</v>
      </c>
      <c r="V48" s="86">
        <v>3</v>
      </c>
      <c r="W48" s="87">
        <v>3</v>
      </c>
      <c r="X48" s="87">
        <v>3</v>
      </c>
      <c r="Y48" s="87">
        <v>3</v>
      </c>
      <c r="Z48" s="90">
        <v>3</v>
      </c>
      <c r="AA48" s="362">
        <v>2.5</v>
      </c>
      <c r="AB48" s="87">
        <v>3</v>
      </c>
      <c r="AC48" s="90">
        <v>3.5</v>
      </c>
    </row>
    <row r="49" spans="1:29">
      <c r="A49" s="585"/>
      <c r="B49" s="587"/>
      <c r="C49" s="326">
        <v>44524</v>
      </c>
      <c r="D49" s="320" t="s">
        <v>128</v>
      </c>
      <c r="E49" s="477" t="s">
        <v>89</v>
      </c>
      <c r="F49" s="477" t="s">
        <v>17</v>
      </c>
      <c r="G49" s="116">
        <v>52</v>
      </c>
      <c r="H49" s="89">
        <v>15</v>
      </c>
      <c r="I49" s="87">
        <v>14</v>
      </c>
      <c r="J49" s="87">
        <v>15</v>
      </c>
      <c r="K49" s="88">
        <v>8</v>
      </c>
      <c r="L49" s="89">
        <v>3</v>
      </c>
      <c r="M49" s="87">
        <v>3</v>
      </c>
      <c r="N49" s="87">
        <v>3</v>
      </c>
      <c r="O49" s="87">
        <v>3</v>
      </c>
      <c r="P49" s="88">
        <v>3</v>
      </c>
      <c r="Q49" s="89">
        <v>3</v>
      </c>
      <c r="R49" s="87">
        <v>3.5</v>
      </c>
      <c r="S49" s="342">
        <v>2.5</v>
      </c>
      <c r="T49" s="342">
        <v>2</v>
      </c>
      <c r="U49" s="90">
        <v>3</v>
      </c>
      <c r="V49" s="86">
        <v>3</v>
      </c>
      <c r="W49" s="87">
        <v>3.5</v>
      </c>
      <c r="X49" s="87">
        <v>3</v>
      </c>
      <c r="Y49" s="87">
        <v>3</v>
      </c>
      <c r="Z49" s="361">
        <v>2.5</v>
      </c>
      <c r="AA49" s="86">
        <v>3</v>
      </c>
      <c r="AB49" s="87">
        <v>3</v>
      </c>
      <c r="AC49" s="361">
        <v>2</v>
      </c>
    </row>
    <row r="50" spans="1:29">
      <c r="A50" s="585"/>
      <c r="B50" s="587"/>
      <c r="C50" s="326">
        <v>44524</v>
      </c>
      <c r="D50" s="321" t="s">
        <v>129</v>
      </c>
      <c r="E50" s="478" t="s">
        <v>89</v>
      </c>
      <c r="F50" s="478" t="s">
        <v>100</v>
      </c>
      <c r="G50" s="172">
        <v>38</v>
      </c>
      <c r="H50" s="89">
        <v>7</v>
      </c>
      <c r="I50" s="87">
        <v>10</v>
      </c>
      <c r="J50" s="87">
        <v>12</v>
      </c>
      <c r="K50" s="88">
        <v>9</v>
      </c>
      <c r="L50" s="366">
        <v>1</v>
      </c>
      <c r="M50" s="354">
        <v>1</v>
      </c>
      <c r="N50" s="342">
        <v>2</v>
      </c>
      <c r="O50" s="342">
        <v>2</v>
      </c>
      <c r="P50" s="365">
        <v>1</v>
      </c>
      <c r="Q50" s="89">
        <v>3</v>
      </c>
      <c r="R50" s="342">
        <v>2</v>
      </c>
      <c r="S50" s="342">
        <v>2</v>
      </c>
      <c r="T50" s="354">
        <v>1</v>
      </c>
      <c r="U50" s="361">
        <v>2</v>
      </c>
      <c r="V50" s="362">
        <v>2</v>
      </c>
      <c r="W50" s="87">
        <v>3</v>
      </c>
      <c r="X50" s="87">
        <v>3</v>
      </c>
      <c r="Y50" s="342">
        <v>2</v>
      </c>
      <c r="Z50" s="361">
        <v>2</v>
      </c>
      <c r="AA50" s="86">
        <v>3</v>
      </c>
      <c r="AB50" s="87">
        <v>3</v>
      </c>
      <c r="AC50" s="90">
        <v>3</v>
      </c>
    </row>
    <row r="51" spans="1:29">
      <c r="A51" s="585"/>
      <c r="B51" s="587"/>
      <c r="C51" s="331">
        <v>44567</v>
      </c>
      <c r="D51" s="321" t="s">
        <v>130</v>
      </c>
      <c r="E51" s="478" t="s">
        <v>89</v>
      </c>
      <c r="F51" s="478" t="s">
        <v>21</v>
      </c>
      <c r="G51" s="114" t="s">
        <v>101</v>
      </c>
      <c r="H51" s="89">
        <v>14</v>
      </c>
      <c r="I51" s="87">
        <v>14</v>
      </c>
      <c r="J51" s="87">
        <v>14</v>
      </c>
      <c r="K51" s="179" t="s">
        <v>101</v>
      </c>
      <c r="L51" s="89">
        <v>3</v>
      </c>
      <c r="M51" s="87">
        <v>3</v>
      </c>
      <c r="N51" s="87">
        <v>3</v>
      </c>
      <c r="O51" s="87">
        <v>3</v>
      </c>
      <c r="P51" s="353">
        <v>2</v>
      </c>
      <c r="Q51" s="89">
        <v>3</v>
      </c>
      <c r="R51" s="87">
        <v>3</v>
      </c>
      <c r="S51" s="87">
        <v>3</v>
      </c>
      <c r="T51" s="342">
        <v>2</v>
      </c>
      <c r="U51" s="90">
        <v>3</v>
      </c>
      <c r="V51" s="362">
        <v>2</v>
      </c>
      <c r="W51" s="87">
        <v>4</v>
      </c>
      <c r="X51" s="342">
        <v>2</v>
      </c>
      <c r="Y51" s="87">
        <v>4</v>
      </c>
      <c r="Z51" s="361">
        <v>2</v>
      </c>
      <c r="AA51" s="115" t="s">
        <v>91</v>
      </c>
      <c r="AB51" s="82" t="s">
        <v>91</v>
      </c>
      <c r="AC51" s="83" t="s">
        <v>91</v>
      </c>
    </row>
    <row r="52" spans="1:29">
      <c r="A52" s="585"/>
      <c r="B52" s="587"/>
      <c r="C52" s="326">
        <v>44524</v>
      </c>
      <c r="D52" s="321" t="s">
        <v>131</v>
      </c>
      <c r="E52" s="478" t="s">
        <v>89</v>
      </c>
      <c r="F52" s="478" t="s">
        <v>17</v>
      </c>
      <c r="G52" s="116">
        <v>49</v>
      </c>
      <c r="H52" s="89">
        <v>15</v>
      </c>
      <c r="I52" s="87">
        <v>14</v>
      </c>
      <c r="J52" s="87">
        <v>12</v>
      </c>
      <c r="K52" s="88">
        <v>8</v>
      </c>
      <c r="L52" s="351">
        <v>2</v>
      </c>
      <c r="M52" s="87">
        <v>3</v>
      </c>
      <c r="N52" s="87">
        <v>4</v>
      </c>
      <c r="O52" s="87">
        <v>3</v>
      </c>
      <c r="P52" s="88">
        <v>3</v>
      </c>
      <c r="Q52" s="89">
        <v>3</v>
      </c>
      <c r="R52" s="87">
        <v>3</v>
      </c>
      <c r="S52" s="87">
        <v>3</v>
      </c>
      <c r="T52" s="87">
        <v>3</v>
      </c>
      <c r="U52" s="361">
        <v>2</v>
      </c>
      <c r="V52" s="362">
        <v>2</v>
      </c>
      <c r="W52" s="87">
        <v>3</v>
      </c>
      <c r="X52" s="87">
        <v>3</v>
      </c>
      <c r="Y52" s="342">
        <v>2</v>
      </c>
      <c r="Z52" s="361">
        <v>2</v>
      </c>
      <c r="AA52" s="362">
        <v>2</v>
      </c>
      <c r="AB52" s="87">
        <v>3</v>
      </c>
      <c r="AC52" s="90">
        <v>3</v>
      </c>
    </row>
    <row r="53" spans="1:29">
      <c r="A53" s="585"/>
      <c r="B53" s="587"/>
      <c r="C53" s="328">
        <v>44524</v>
      </c>
      <c r="D53" s="320" t="s">
        <v>132</v>
      </c>
      <c r="E53" s="477" t="s">
        <v>89</v>
      </c>
      <c r="F53" s="477" t="s">
        <v>17</v>
      </c>
      <c r="G53" s="114" t="s">
        <v>101</v>
      </c>
      <c r="H53" s="89">
        <v>12</v>
      </c>
      <c r="I53" s="87">
        <v>12</v>
      </c>
      <c r="J53" s="82" t="s">
        <v>101</v>
      </c>
      <c r="K53" s="88">
        <v>6</v>
      </c>
      <c r="L53" s="351">
        <v>2</v>
      </c>
      <c r="M53" s="342">
        <v>2</v>
      </c>
      <c r="N53" s="87">
        <v>3</v>
      </c>
      <c r="O53" s="87">
        <v>3</v>
      </c>
      <c r="P53" s="353">
        <v>2</v>
      </c>
      <c r="Q53" s="89">
        <v>3</v>
      </c>
      <c r="R53" s="342">
        <v>2</v>
      </c>
      <c r="S53" s="87">
        <v>3</v>
      </c>
      <c r="T53" s="342">
        <v>2</v>
      </c>
      <c r="U53" s="361">
        <v>2</v>
      </c>
      <c r="V53" s="181" t="s">
        <v>91</v>
      </c>
      <c r="W53" s="182" t="s">
        <v>91</v>
      </c>
      <c r="X53" s="182" t="s">
        <v>91</v>
      </c>
      <c r="Y53" s="182" t="s">
        <v>91</v>
      </c>
      <c r="Z53" s="183" t="s">
        <v>91</v>
      </c>
      <c r="AA53" s="362">
        <v>2</v>
      </c>
      <c r="AB53" s="342">
        <v>2</v>
      </c>
      <c r="AC53" s="361">
        <v>2</v>
      </c>
    </row>
    <row r="54" spans="1:29">
      <c r="A54" s="585"/>
      <c r="B54" s="587"/>
      <c r="C54" s="326">
        <v>44567</v>
      </c>
      <c r="D54" s="339" t="s">
        <v>133</v>
      </c>
      <c r="E54" s="479"/>
      <c r="F54" s="479"/>
      <c r="G54" s="172">
        <v>43</v>
      </c>
      <c r="H54" s="89">
        <v>12</v>
      </c>
      <c r="I54" s="87">
        <v>12</v>
      </c>
      <c r="J54" s="87">
        <v>13</v>
      </c>
      <c r="K54" s="88">
        <v>6</v>
      </c>
      <c r="L54" s="351">
        <v>2</v>
      </c>
      <c r="M54" s="342">
        <v>2</v>
      </c>
      <c r="N54" s="87">
        <v>3</v>
      </c>
      <c r="O54" s="87">
        <v>3</v>
      </c>
      <c r="P54" s="353">
        <v>2</v>
      </c>
      <c r="Q54" s="89">
        <v>3</v>
      </c>
      <c r="R54" s="342">
        <v>2</v>
      </c>
      <c r="S54" s="87">
        <v>3</v>
      </c>
      <c r="T54" s="342">
        <v>2</v>
      </c>
      <c r="U54" s="361">
        <v>2</v>
      </c>
      <c r="V54" s="362">
        <v>2</v>
      </c>
      <c r="W54" s="87">
        <v>3</v>
      </c>
      <c r="X54" s="87">
        <v>3</v>
      </c>
      <c r="Y54" s="342">
        <v>2</v>
      </c>
      <c r="Z54" s="90">
        <v>3</v>
      </c>
      <c r="AA54" s="362">
        <v>2</v>
      </c>
      <c r="AB54" s="342">
        <v>2</v>
      </c>
      <c r="AC54" s="361">
        <v>2</v>
      </c>
    </row>
    <row r="55" spans="1:29">
      <c r="A55" s="585"/>
      <c r="B55" s="587"/>
      <c r="C55" s="326">
        <v>44202</v>
      </c>
      <c r="D55" s="320" t="s">
        <v>134</v>
      </c>
      <c r="E55" s="477" t="s">
        <v>89</v>
      </c>
      <c r="F55" s="477" t="s">
        <v>17</v>
      </c>
      <c r="G55" s="116">
        <v>46</v>
      </c>
      <c r="H55" s="89">
        <v>13</v>
      </c>
      <c r="I55" s="87">
        <v>14</v>
      </c>
      <c r="J55" s="87">
        <v>13</v>
      </c>
      <c r="K55" s="88">
        <v>6</v>
      </c>
      <c r="L55" s="351">
        <v>2</v>
      </c>
      <c r="M55" s="87">
        <v>3</v>
      </c>
      <c r="N55" s="87">
        <v>3</v>
      </c>
      <c r="O55" s="87">
        <v>3</v>
      </c>
      <c r="P55" s="353">
        <v>2</v>
      </c>
      <c r="Q55" s="89">
        <v>3</v>
      </c>
      <c r="R55" s="87">
        <v>3</v>
      </c>
      <c r="S55" s="87">
        <v>3</v>
      </c>
      <c r="T55" s="87">
        <v>3</v>
      </c>
      <c r="U55" s="361">
        <v>2</v>
      </c>
      <c r="V55" s="362">
        <v>2</v>
      </c>
      <c r="W55" s="87">
        <v>3</v>
      </c>
      <c r="X55" s="87">
        <v>3</v>
      </c>
      <c r="Y55" s="342">
        <v>2</v>
      </c>
      <c r="Z55" s="90">
        <v>3</v>
      </c>
      <c r="AA55" s="362">
        <v>2</v>
      </c>
      <c r="AB55" s="87">
        <v>3</v>
      </c>
      <c r="AC55" s="367">
        <v>1</v>
      </c>
    </row>
    <row r="56" spans="1:29">
      <c r="A56" s="585"/>
      <c r="B56" s="587"/>
      <c r="C56" s="328">
        <v>44524</v>
      </c>
      <c r="D56" s="178" t="s">
        <v>135</v>
      </c>
      <c r="E56" s="490" t="s">
        <v>89</v>
      </c>
      <c r="F56" s="490" t="s">
        <v>21</v>
      </c>
      <c r="G56" s="114" t="s">
        <v>101</v>
      </c>
      <c r="H56" s="89">
        <v>14</v>
      </c>
      <c r="I56" s="82" t="s">
        <v>101</v>
      </c>
      <c r="J56" s="87">
        <v>11</v>
      </c>
      <c r="K56" s="88">
        <v>6</v>
      </c>
      <c r="L56" s="89">
        <v>3</v>
      </c>
      <c r="M56" s="342">
        <v>2</v>
      </c>
      <c r="N56" s="87">
        <v>3</v>
      </c>
      <c r="O56" s="87">
        <v>3</v>
      </c>
      <c r="P56" s="88">
        <v>3</v>
      </c>
      <c r="Q56" s="81" t="s">
        <v>89</v>
      </c>
      <c r="R56" s="82" t="s">
        <v>89</v>
      </c>
      <c r="S56" s="82" t="s">
        <v>89</v>
      </c>
      <c r="T56" s="82" t="s">
        <v>89</v>
      </c>
      <c r="U56" s="83" t="s">
        <v>89</v>
      </c>
      <c r="V56" s="362">
        <v>2</v>
      </c>
      <c r="W56" s="87">
        <v>3</v>
      </c>
      <c r="X56" s="342">
        <v>2</v>
      </c>
      <c r="Y56" s="342">
        <v>2</v>
      </c>
      <c r="Z56" s="361">
        <v>2</v>
      </c>
      <c r="AA56" s="362">
        <v>2</v>
      </c>
      <c r="AB56" s="342">
        <v>2</v>
      </c>
      <c r="AC56" s="361">
        <v>2</v>
      </c>
    </row>
    <row r="57" spans="1:29">
      <c r="A57" s="585"/>
      <c r="B57" s="587"/>
      <c r="C57" s="326">
        <v>44602</v>
      </c>
      <c r="D57" s="341" t="s">
        <v>136</v>
      </c>
      <c r="E57" s="488"/>
      <c r="F57" s="488"/>
      <c r="G57" s="116">
        <v>44</v>
      </c>
      <c r="H57" s="89">
        <v>14</v>
      </c>
      <c r="I57" s="87">
        <v>13</v>
      </c>
      <c r="J57" s="87">
        <v>11</v>
      </c>
      <c r="K57" s="88">
        <v>6</v>
      </c>
      <c r="L57" s="89">
        <v>3</v>
      </c>
      <c r="M57" s="342">
        <v>2</v>
      </c>
      <c r="N57" s="87">
        <v>3</v>
      </c>
      <c r="O57" s="87">
        <v>3</v>
      </c>
      <c r="P57" s="88">
        <v>3</v>
      </c>
      <c r="Q57" s="89">
        <v>3</v>
      </c>
      <c r="R57" s="87">
        <v>3</v>
      </c>
      <c r="S57" s="87">
        <v>3</v>
      </c>
      <c r="T57" s="342">
        <v>2</v>
      </c>
      <c r="U57" s="361">
        <v>2</v>
      </c>
      <c r="V57" s="362">
        <v>2</v>
      </c>
      <c r="W57" s="87">
        <v>3</v>
      </c>
      <c r="X57" s="342">
        <v>2</v>
      </c>
      <c r="Y57" s="342">
        <v>2</v>
      </c>
      <c r="Z57" s="361">
        <v>2</v>
      </c>
      <c r="AA57" s="362">
        <v>2</v>
      </c>
      <c r="AB57" s="342">
        <v>2</v>
      </c>
      <c r="AC57" s="361">
        <v>2</v>
      </c>
    </row>
    <row r="58" spans="1:29">
      <c r="A58" s="585"/>
      <c r="B58" s="587"/>
      <c r="C58" s="328">
        <v>44524</v>
      </c>
      <c r="D58" s="320" t="s">
        <v>137</v>
      </c>
      <c r="E58" s="477" t="s">
        <v>89</v>
      </c>
      <c r="F58" s="477" t="s">
        <v>21</v>
      </c>
      <c r="G58" s="114" t="s">
        <v>101</v>
      </c>
      <c r="H58" s="89">
        <v>13</v>
      </c>
      <c r="I58" s="87">
        <v>14</v>
      </c>
      <c r="J58" s="87" t="s">
        <v>101</v>
      </c>
      <c r="K58" s="88">
        <v>8</v>
      </c>
      <c r="L58" s="89">
        <v>3</v>
      </c>
      <c r="M58" s="342">
        <v>2</v>
      </c>
      <c r="N58" s="87">
        <v>3</v>
      </c>
      <c r="O58" s="342">
        <v>2</v>
      </c>
      <c r="P58" s="88">
        <v>3</v>
      </c>
      <c r="Q58" s="89">
        <v>3</v>
      </c>
      <c r="R58" s="87">
        <v>3</v>
      </c>
      <c r="S58" s="87">
        <v>3</v>
      </c>
      <c r="T58" s="342">
        <v>2</v>
      </c>
      <c r="U58" s="90">
        <v>3</v>
      </c>
      <c r="V58" s="181" t="s">
        <v>91</v>
      </c>
      <c r="W58" s="182" t="s">
        <v>91</v>
      </c>
      <c r="X58" s="182" t="s">
        <v>91</v>
      </c>
      <c r="Y58" s="182" t="s">
        <v>91</v>
      </c>
      <c r="Z58" s="183" t="s">
        <v>91</v>
      </c>
      <c r="AA58" s="362">
        <v>2</v>
      </c>
      <c r="AB58" s="87">
        <v>3</v>
      </c>
      <c r="AC58" s="90">
        <v>3</v>
      </c>
    </row>
    <row r="59" spans="1:29">
      <c r="A59" s="585"/>
      <c r="B59" s="587"/>
      <c r="C59" s="326">
        <v>44553</v>
      </c>
      <c r="D59" s="339" t="s">
        <v>138</v>
      </c>
      <c r="E59" s="479"/>
      <c r="F59" s="479"/>
      <c r="G59" s="116">
        <v>50</v>
      </c>
      <c r="H59" s="89">
        <v>13</v>
      </c>
      <c r="I59" s="87">
        <v>14</v>
      </c>
      <c r="J59" s="87">
        <v>12</v>
      </c>
      <c r="K59" s="88">
        <v>8</v>
      </c>
      <c r="L59" s="89">
        <v>3</v>
      </c>
      <c r="M59" s="342">
        <v>2</v>
      </c>
      <c r="N59" s="87">
        <v>3</v>
      </c>
      <c r="O59" s="342">
        <v>2</v>
      </c>
      <c r="P59" s="88">
        <v>3</v>
      </c>
      <c r="Q59" s="89">
        <v>3</v>
      </c>
      <c r="R59" s="87">
        <v>3</v>
      </c>
      <c r="S59" s="87">
        <v>3</v>
      </c>
      <c r="T59" s="342">
        <v>2</v>
      </c>
      <c r="U59" s="90">
        <v>3</v>
      </c>
      <c r="V59" s="86">
        <v>3</v>
      </c>
      <c r="W59" s="87">
        <v>4</v>
      </c>
      <c r="X59" s="342">
        <v>2</v>
      </c>
      <c r="Y59" s="87">
        <v>3</v>
      </c>
      <c r="Z59" s="90">
        <v>3</v>
      </c>
      <c r="AA59" s="362">
        <v>2</v>
      </c>
      <c r="AB59" s="87">
        <v>3</v>
      </c>
      <c r="AC59" s="90">
        <v>3</v>
      </c>
    </row>
    <row r="60" spans="1:29">
      <c r="A60" s="585"/>
      <c r="B60" s="587"/>
      <c r="C60" s="326">
        <v>44553</v>
      </c>
      <c r="D60" s="178" t="s">
        <v>139</v>
      </c>
      <c r="E60" s="490" t="s">
        <v>89</v>
      </c>
      <c r="F60" s="490" t="s">
        <v>21</v>
      </c>
      <c r="G60" s="116">
        <v>45</v>
      </c>
      <c r="H60" s="89">
        <v>11</v>
      </c>
      <c r="I60" s="87">
        <v>14</v>
      </c>
      <c r="J60" s="87">
        <v>12</v>
      </c>
      <c r="K60" s="88">
        <v>8</v>
      </c>
      <c r="L60" s="351">
        <v>2</v>
      </c>
      <c r="M60" s="342">
        <v>2</v>
      </c>
      <c r="N60" s="342">
        <v>2</v>
      </c>
      <c r="O60" s="87">
        <v>3</v>
      </c>
      <c r="P60" s="353">
        <v>2</v>
      </c>
      <c r="Q60" s="89">
        <v>3</v>
      </c>
      <c r="R60" s="87">
        <v>3</v>
      </c>
      <c r="S60" s="87">
        <v>3</v>
      </c>
      <c r="T60" s="342">
        <v>2</v>
      </c>
      <c r="U60" s="90">
        <v>3</v>
      </c>
      <c r="V60" s="86">
        <v>3</v>
      </c>
      <c r="W60" s="87">
        <v>3</v>
      </c>
      <c r="X60" s="342">
        <v>2</v>
      </c>
      <c r="Y60" s="354">
        <v>1</v>
      </c>
      <c r="Z60" s="90">
        <v>3</v>
      </c>
      <c r="AA60" s="362">
        <v>2</v>
      </c>
      <c r="AB60" s="87">
        <v>3</v>
      </c>
      <c r="AC60" s="90">
        <v>3</v>
      </c>
    </row>
    <row r="61" spans="1:29">
      <c r="A61" s="585"/>
      <c r="B61" s="587"/>
      <c r="C61" s="326">
        <v>44524</v>
      </c>
      <c r="D61" s="178" t="s">
        <v>140</v>
      </c>
      <c r="E61" s="490" t="s">
        <v>89</v>
      </c>
      <c r="F61" s="490" t="s">
        <v>17</v>
      </c>
      <c r="G61" s="116">
        <v>49</v>
      </c>
      <c r="H61" s="89">
        <v>15</v>
      </c>
      <c r="I61" s="87">
        <v>14.5</v>
      </c>
      <c r="J61" s="87">
        <v>15</v>
      </c>
      <c r="K61" s="88">
        <v>4.5</v>
      </c>
      <c r="L61" s="89">
        <v>3</v>
      </c>
      <c r="M61" s="87">
        <v>3</v>
      </c>
      <c r="N61" s="87">
        <v>3</v>
      </c>
      <c r="O61" s="87">
        <v>3</v>
      </c>
      <c r="P61" s="88">
        <v>3</v>
      </c>
      <c r="Q61" s="89">
        <v>3</v>
      </c>
      <c r="R61" s="87">
        <v>3</v>
      </c>
      <c r="S61" s="87">
        <v>3</v>
      </c>
      <c r="T61" s="342">
        <v>2.5</v>
      </c>
      <c r="U61" s="90">
        <v>3</v>
      </c>
      <c r="V61" s="362">
        <v>2.5</v>
      </c>
      <c r="W61" s="87">
        <v>3.5</v>
      </c>
      <c r="X61" s="87">
        <v>3</v>
      </c>
      <c r="Y61" s="87">
        <v>3</v>
      </c>
      <c r="Z61" s="90">
        <v>3</v>
      </c>
      <c r="AA61" s="368">
        <v>1</v>
      </c>
      <c r="AB61" s="342">
        <v>2.5</v>
      </c>
      <c r="AC61" s="367">
        <v>1</v>
      </c>
    </row>
    <row r="62" spans="1:29">
      <c r="A62" s="585"/>
      <c r="B62" s="587"/>
      <c r="C62" s="326">
        <v>44524</v>
      </c>
      <c r="D62" s="178" t="s">
        <v>141</v>
      </c>
      <c r="E62" s="490" t="s">
        <v>89</v>
      </c>
      <c r="F62" s="490" t="s">
        <v>17</v>
      </c>
      <c r="G62" s="116">
        <v>53</v>
      </c>
      <c r="H62" s="89">
        <v>15</v>
      </c>
      <c r="I62" s="87">
        <v>15</v>
      </c>
      <c r="J62" s="87">
        <v>16</v>
      </c>
      <c r="K62" s="88">
        <v>7</v>
      </c>
      <c r="L62" s="89">
        <v>3</v>
      </c>
      <c r="M62" s="87">
        <v>3</v>
      </c>
      <c r="N62" s="87">
        <v>3</v>
      </c>
      <c r="O62" s="87">
        <v>3</v>
      </c>
      <c r="P62" s="88">
        <v>3</v>
      </c>
      <c r="Q62" s="89">
        <v>3</v>
      </c>
      <c r="R62" s="87">
        <v>3</v>
      </c>
      <c r="S62" s="87">
        <v>3</v>
      </c>
      <c r="T62" s="87">
        <v>3</v>
      </c>
      <c r="U62" s="90">
        <v>3</v>
      </c>
      <c r="V62" s="86">
        <v>3</v>
      </c>
      <c r="W62" s="87">
        <v>4</v>
      </c>
      <c r="X62" s="87">
        <v>3</v>
      </c>
      <c r="Y62" s="87">
        <v>3</v>
      </c>
      <c r="Z62" s="90">
        <v>3</v>
      </c>
      <c r="AA62" s="362">
        <v>2</v>
      </c>
      <c r="AB62" s="87">
        <v>3</v>
      </c>
      <c r="AC62" s="361">
        <v>2</v>
      </c>
    </row>
    <row r="63" spans="1:29">
      <c r="A63" s="585"/>
      <c r="B63" s="587"/>
      <c r="C63" s="326">
        <v>44524</v>
      </c>
      <c r="D63" s="178" t="s">
        <v>142</v>
      </c>
      <c r="E63" s="490" t="s">
        <v>89</v>
      </c>
      <c r="F63" s="490" t="s">
        <v>100</v>
      </c>
      <c r="G63" s="116">
        <v>55</v>
      </c>
      <c r="H63" s="89">
        <v>14.5</v>
      </c>
      <c r="I63" s="87">
        <v>14</v>
      </c>
      <c r="J63" s="87">
        <v>17</v>
      </c>
      <c r="K63" s="88">
        <v>9.5</v>
      </c>
      <c r="L63" s="89">
        <v>3</v>
      </c>
      <c r="M63" s="342">
        <v>2</v>
      </c>
      <c r="N63" s="87">
        <v>3.5</v>
      </c>
      <c r="O63" s="87">
        <v>3</v>
      </c>
      <c r="P63" s="88">
        <v>3</v>
      </c>
      <c r="Q63" s="89">
        <v>3</v>
      </c>
      <c r="R63" s="87">
        <v>3</v>
      </c>
      <c r="S63" s="87">
        <v>3</v>
      </c>
      <c r="T63" s="87">
        <v>3</v>
      </c>
      <c r="U63" s="361">
        <v>2</v>
      </c>
      <c r="V63" s="86">
        <v>3</v>
      </c>
      <c r="W63" s="87">
        <v>4</v>
      </c>
      <c r="X63" s="87">
        <v>3.5</v>
      </c>
      <c r="Y63" s="87">
        <v>3</v>
      </c>
      <c r="Z63" s="90">
        <v>3.5</v>
      </c>
      <c r="AA63" s="86">
        <v>3</v>
      </c>
      <c r="AB63" s="87">
        <v>3.5</v>
      </c>
      <c r="AC63" s="90">
        <v>3</v>
      </c>
    </row>
    <row r="64" spans="1:29">
      <c r="A64" s="585"/>
      <c r="B64" s="587"/>
      <c r="C64" s="326">
        <v>44539</v>
      </c>
      <c r="D64" s="178" t="s">
        <v>143</v>
      </c>
      <c r="E64" s="490" t="s">
        <v>89</v>
      </c>
      <c r="F64" s="490" t="s">
        <v>17</v>
      </c>
      <c r="G64" s="172">
        <v>38</v>
      </c>
      <c r="H64" s="89">
        <v>11</v>
      </c>
      <c r="I64" s="87">
        <v>13</v>
      </c>
      <c r="J64" s="87">
        <v>8</v>
      </c>
      <c r="K64" s="88">
        <v>6</v>
      </c>
      <c r="L64" s="89">
        <v>3</v>
      </c>
      <c r="M64" s="342">
        <v>2</v>
      </c>
      <c r="N64" s="342">
        <v>2</v>
      </c>
      <c r="O64" s="342">
        <v>2</v>
      </c>
      <c r="P64" s="353">
        <v>2</v>
      </c>
      <c r="Q64" s="89">
        <v>3</v>
      </c>
      <c r="R64" s="342">
        <v>2</v>
      </c>
      <c r="S64" s="87">
        <v>3</v>
      </c>
      <c r="T64" s="87">
        <v>3</v>
      </c>
      <c r="U64" s="361">
        <v>2</v>
      </c>
      <c r="V64" s="362">
        <v>2</v>
      </c>
      <c r="W64" s="342">
        <v>2</v>
      </c>
      <c r="X64" s="354">
        <v>1</v>
      </c>
      <c r="Y64" s="342">
        <v>2</v>
      </c>
      <c r="Z64" s="367">
        <v>1</v>
      </c>
      <c r="AA64" s="362">
        <v>2</v>
      </c>
      <c r="AB64" s="342">
        <v>2</v>
      </c>
      <c r="AC64" s="361">
        <v>2</v>
      </c>
    </row>
    <row r="65" spans="1:29">
      <c r="A65" s="585"/>
      <c r="B65" s="587"/>
      <c r="C65" s="326">
        <v>44511</v>
      </c>
      <c r="D65" s="178" t="s">
        <v>144</v>
      </c>
      <c r="E65" s="490" t="s">
        <v>89</v>
      </c>
      <c r="F65" s="490" t="s">
        <v>17</v>
      </c>
      <c r="G65" s="116">
        <v>55</v>
      </c>
      <c r="H65" s="89">
        <v>15</v>
      </c>
      <c r="I65" s="87">
        <v>15</v>
      </c>
      <c r="J65" s="87">
        <v>16</v>
      </c>
      <c r="K65" s="88">
        <v>9</v>
      </c>
      <c r="L65" s="89">
        <v>3</v>
      </c>
      <c r="M65" s="87">
        <v>3</v>
      </c>
      <c r="N65" s="87">
        <v>3</v>
      </c>
      <c r="O65" s="87">
        <v>3</v>
      </c>
      <c r="P65" s="88">
        <v>3</v>
      </c>
      <c r="Q65" s="89">
        <v>3</v>
      </c>
      <c r="R65" s="87">
        <v>3</v>
      </c>
      <c r="S65" s="87">
        <v>3</v>
      </c>
      <c r="T65" s="87">
        <v>3</v>
      </c>
      <c r="U65" s="90">
        <v>3</v>
      </c>
      <c r="V65" s="86">
        <v>3</v>
      </c>
      <c r="W65" s="87">
        <v>4</v>
      </c>
      <c r="X65" s="87">
        <v>3</v>
      </c>
      <c r="Y65" s="87">
        <v>3</v>
      </c>
      <c r="Z65" s="90">
        <v>3</v>
      </c>
      <c r="AA65" s="86">
        <v>3</v>
      </c>
      <c r="AB65" s="87">
        <v>3</v>
      </c>
      <c r="AC65" s="90">
        <v>3</v>
      </c>
    </row>
    <row r="66" spans="1:29">
      <c r="A66" s="585"/>
      <c r="B66" s="587"/>
      <c r="C66" s="326">
        <v>44524</v>
      </c>
      <c r="D66" s="178" t="s">
        <v>145</v>
      </c>
      <c r="E66" s="490" t="s">
        <v>89</v>
      </c>
      <c r="F66" s="490" t="s">
        <v>100</v>
      </c>
      <c r="G66" s="453">
        <v>54</v>
      </c>
      <c r="H66" s="89">
        <v>14</v>
      </c>
      <c r="I66" s="87">
        <v>15</v>
      </c>
      <c r="J66" s="87">
        <v>17</v>
      </c>
      <c r="K66" s="88">
        <v>8</v>
      </c>
      <c r="L66" s="89">
        <v>3</v>
      </c>
      <c r="M66" s="342">
        <v>2</v>
      </c>
      <c r="N66" s="87">
        <v>3</v>
      </c>
      <c r="O66" s="87">
        <v>3</v>
      </c>
      <c r="P66" s="88">
        <v>3</v>
      </c>
      <c r="Q66" s="89">
        <v>3</v>
      </c>
      <c r="R66" s="87">
        <v>3</v>
      </c>
      <c r="S66" s="87">
        <v>3</v>
      </c>
      <c r="T66" s="87">
        <v>3</v>
      </c>
      <c r="U66" s="90">
        <v>3</v>
      </c>
      <c r="V66" s="86">
        <v>3</v>
      </c>
      <c r="W66" s="87">
        <v>4</v>
      </c>
      <c r="X66" s="87">
        <v>3</v>
      </c>
      <c r="Y66" s="87">
        <v>3</v>
      </c>
      <c r="Z66" s="90">
        <v>4</v>
      </c>
      <c r="AA66" s="362">
        <v>2</v>
      </c>
      <c r="AB66" s="87">
        <v>3</v>
      </c>
      <c r="AC66" s="90">
        <v>3</v>
      </c>
    </row>
    <row r="67" spans="1:29">
      <c r="A67" s="585"/>
      <c r="B67" s="587"/>
      <c r="C67" s="330"/>
      <c r="D67" s="178" t="s">
        <v>146</v>
      </c>
      <c r="E67" s="490" t="s">
        <v>89</v>
      </c>
      <c r="F67" s="490" t="s">
        <v>119</v>
      </c>
      <c r="G67" s="116"/>
      <c r="H67" s="89"/>
      <c r="I67" s="87"/>
      <c r="J67" s="87"/>
      <c r="K67" s="88"/>
      <c r="L67" s="89"/>
      <c r="M67" s="87"/>
      <c r="N67" s="87"/>
      <c r="O67" s="87"/>
      <c r="P67" s="88"/>
      <c r="Q67" s="89"/>
      <c r="R67" s="87"/>
      <c r="S67" s="87"/>
      <c r="T67" s="87"/>
      <c r="U67" s="90"/>
      <c r="V67" s="86"/>
      <c r="W67" s="87"/>
      <c r="X67" s="87"/>
      <c r="Y67" s="87"/>
      <c r="Z67" s="90"/>
      <c r="AA67" s="86"/>
      <c r="AB67" s="87"/>
      <c r="AC67" s="90"/>
    </row>
    <row r="68" spans="1:29">
      <c r="A68" s="585"/>
      <c r="B68" s="587"/>
      <c r="C68" s="328">
        <v>44524</v>
      </c>
      <c r="D68" s="178" t="s">
        <v>147</v>
      </c>
      <c r="E68" s="490" t="s">
        <v>89</v>
      </c>
      <c r="F68" s="490" t="s">
        <v>17</v>
      </c>
      <c r="G68" s="114" t="s">
        <v>101</v>
      </c>
      <c r="H68" s="89">
        <v>10</v>
      </c>
      <c r="I68" s="87">
        <v>14</v>
      </c>
      <c r="J68" s="82" t="s">
        <v>101</v>
      </c>
      <c r="K68" s="88">
        <v>4</v>
      </c>
      <c r="L68" s="351">
        <v>2</v>
      </c>
      <c r="M68" s="342">
        <v>2</v>
      </c>
      <c r="N68" s="87">
        <v>3</v>
      </c>
      <c r="O68" s="342">
        <v>2</v>
      </c>
      <c r="P68" s="365">
        <v>1</v>
      </c>
      <c r="Q68" s="89">
        <v>3</v>
      </c>
      <c r="R68" s="87">
        <v>3</v>
      </c>
      <c r="S68" s="87">
        <v>3</v>
      </c>
      <c r="T68" s="87">
        <v>3</v>
      </c>
      <c r="U68" s="361">
        <v>2</v>
      </c>
      <c r="V68" s="115" t="s">
        <v>91</v>
      </c>
      <c r="W68" s="82" t="s">
        <v>91</v>
      </c>
      <c r="X68" s="82" t="s">
        <v>91</v>
      </c>
      <c r="Y68" s="82" t="s">
        <v>91</v>
      </c>
      <c r="Z68" s="83" t="s">
        <v>91</v>
      </c>
      <c r="AA68" s="368">
        <v>1</v>
      </c>
      <c r="AB68" s="342">
        <v>2</v>
      </c>
      <c r="AC68" s="367">
        <v>1</v>
      </c>
    </row>
    <row r="69" spans="1:29">
      <c r="A69" s="585"/>
      <c r="B69" s="587"/>
      <c r="C69" s="326">
        <v>44553</v>
      </c>
      <c r="D69" s="341" t="s">
        <v>148</v>
      </c>
      <c r="E69" s="488"/>
      <c r="F69" s="488"/>
      <c r="G69" s="172">
        <v>39</v>
      </c>
      <c r="H69" s="89">
        <v>10</v>
      </c>
      <c r="I69" s="87">
        <v>14</v>
      </c>
      <c r="J69" s="87">
        <v>11</v>
      </c>
      <c r="K69" s="88">
        <v>4</v>
      </c>
      <c r="L69" s="351">
        <v>2</v>
      </c>
      <c r="M69" s="342">
        <v>2</v>
      </c>
      <c r="N69" s="87">
        <v>3</v>
      </c>
      <c r="O69" s="342">
        <v>2</v>
      </c>
      <c r="P69" s="365">
        <v>1</v>
      </c>
      <c r="Q69" s="89">
        <v>3</v>
      </c>
      <c r="R69" s="87">
        <v>3</v>
      </c>
      <c r="S69" s="87">
        <v>3</v>
      </c>
      <c r="T69" s="87">
        <v>3</v>
      </c>
      <c r="U69" s="361">
        <v>2</v>
      </c>
      <c r="V69" s="362">
        <v>2</v>
      </c>
      <c r="W69" s="87">
        <v>3</v>
      </c>
      <c r="X69" s="342">
        <v>2</v>
      </c>
      <c r="Y69" s="342">
        <v>2</v>
      </c>
      <c r="Z69" s="361">
        <v>2</v>
      </c>
      <c r="AA69" s="368">
        <v>1</v>
      </c>
      <c r="AB69" s="342">
        <v>2</v>
      </c>
      <c r="AC69" s="367">
        <v>1</v>
      </c>
    </row>
    <row r="70" spans="1:29">
      <c r="A70" s="585"/>
      <c r="B70" s="587"/>
      <c r="C70" s="326">
        <v>44202</v>
      </c>
      <c r="D70" s="320" t="s">
        <v>149</v>
      </c>
      <c r="E70" s="477" t="s">
        <v>89</v>
      </c>
      <c r="F70" s="477" t="s">
        <v>17</v>
      </c>
      <c r="G70" s="172">
        <v>42</v>
      </c>
      <c r="H70" s="89">
        <v>11</v>
      </c>
      <c r="I70" s="87">
        <v>13</v>
      </c>
      <c r="J70" s="87">
        <v>12</v>
      </c>
      <c r="K70" s="88">
        <v>6</v>
      </c>
      <c r="L70" s="89">
        <v>3</v>
      </c>
      <c r="M70" s="342">
        <v>2</v>
      </c>
      <c r="N70" s="342">
        <v>2</v>
      </c>
      <c r="O70" s="342">
        <v>2</v>
      </c>
      <c r="P70" s="353">
        <v>2</v>
      </c>
      <c r="Q70" s="89">
        <v>3</v>
      </c>
      <c r="R70" s="342">
        <v>2</v>
      </c>
      <c r="S70" s="87">
        <v>3</v>
      </c>
      <c r="T70" s="342">
        <v>2</v>
      </c>
      <c r="U70" s="90">
        <v>3</v>
      </c>
      <c r="V70" s="362">
        <v>2</v>
      </c>
      <c r="W70" s="87">
        <v>3</v>
      </c>
      <c r="X70" s="342">
        <v>2</v>
      </c>
      <c r="Y70" s="342">
        <v>2</v>
      </c>
      <c r="Z70" s="90">
        <v>3</v>
      </c>
      <c r="AA70" s="362">
        <v>2</v>
      </c>
      <c r="AB70" s="87">
        <v>3</v>
      </c>
      <c r="AC70" s="367">
        <v>1</v>
      </c>
    </row>
    <row r="71" spans="1:29">
      <c r="A71" s="585"/>
      <c r="B71" s="587"/>
      <c r="C71" s="331">
        <v>44202</v>
      </c>
      <c r="D71" s="320" t="s">
        <v>150</v>
      </c>
      <c r="E71" s="477" t="s">
        <v>89</v>
      </c>
      <c r="F71" s="477" t="s">
        <v>21</v>
      </c>
      <c r="G71" s="114" t="s">
        <v>101</v>
      </c>
      <c r="H71" s="89">
        <v>13</v>
      </c>
      <c r="I71" s="87">
        <v>13</v>
      </c>
      <c r="J71" s="87">
        <v>13</v>
      </c>
      <c r="K71" s="179" t="s">
        <v>101</v>
      </c>
      <c r="L71" s="351">
        <v>2</v>
      </c>
      <c r="M71" s="87">
        <v>3</v>
      </c>
      <c r="N71" s="87">
        <v>3</v>
      </c>
      <c r="O71" s="87">
        <v>3</v>
      </c>
      <c r="P71" s="353">
        <v>2</v>
      </c>
      <c r="Q71" s="89">
        <v>3</v>
      </c>
      <c r="R71" s="87">
        <v>3</v>
      </c>
      <c r="S71" s="87">
        <v>3</v>
      </c>
      <c r="T71" s="342">
        <v>2</v>
      </c>
      <c r="U71" s="361">
        <v>2</v>
      </c>
      <c r="V71" s="86">
        <v>3</v>
      </c>
      <c r="W71" s="87">
        <v>3</v>
      </c>
      <c r="X71" s="342">
        <v>2</v>
      </c>
      <c r="Y71" s="342">
        <v>2</v>
      </c>
      <c r="Z71" s="90">
        <v>3</v>
      </c>
      <c r="AA71" s="115" t="s">
        <v>91</v>
      </c>
      <c r="AB71" s="82" t="s">
        <v>91</v>
      </c>
      <c r="AC71" s="83" t="s">
        <v>91</v>
      </c>
    </row>
    <row r="72" spans="1:29">
      <c r="A72" s="585"/>
      <c r="B72" s="587"/>
      <c r="C72" s="326">
        <v>44524</v>
      </c>
      <c r="D72" s="321" t="s">
        <v>151</v>
      </c>
      <c r="E72" s="478" t="s">
        <v>89</v>
      </c>
      <c r="F72" s="478" t="s">
        <v>17</v>
      </c>
      <c r="G72" s="116">
        <v>52</v>
      </c>
      <c r="H72" s="89">
        <v>15</v>
      </c>
      <c r="I72" s="87">
        <v>14</v>
      </c>
      <c r="J72" s="87">
        <v>15</v>
      </c>
      <c r="K72" s="88">
        <v>8</v>
      </c>
      <c r="L72" s="89">
        <v>3</v>
      </c>
      <c r="M72" s="87">
        <v>3</v>
      </c>
      <c r="N72" s="87">
        <v>3</v>
      </c>
      <c r="O72" s="87">
        <v>3</v>
      </c>
      <c r="P72" s="88">
        <v>3</v>
      </c>
      <c r="Q72" s="89">
        <v>3</v>
      </c>
      <c r="R72" s="87">
        <v>3</v>
      </c>
      <c r="S72" s="87">
        <v>3</v>
      </c>
      <c r="T72" s="87">
        <v>3</v>
      </c>
      <c r="U72" s="361">
        <v>2</v>
      </c>
      <c r="V72" s="86">
        <v>3</v>
      </c>
      <c r="W72" s="87">
        <v>4</v>
      </c>
      <c r="X72" s="87">
        <v>3</v>
      </c>
      <c r="Y72" s="87">
        <v>3</v>
      </c>
      <c r="Z72" s="361">
        <v>2</v>
      </c>
      <c r="AA72" s="362">
        <v>2</v>
      </c>
      <c r="AB72" s="87">
        <v>3</v>
      </c>
      <c r="AC72" s="90">
        <v>3</v>
      </c>
    </row>
    <row r="73" spans="1:29">
      <c r="A73" s="585"/>
      <c r="B73" s="587"/>
      <c r="C73" s="326">
        <v>44524</v>
      </c>
      <c r="D73" s="320" t="s">
        <v>152</v>
      </c>
      <c r="E73" s="477" t="s">
        <v>89</v>
      </c>
      <c r="F73" s="477" t="s">
        <v>17</v>
      </c>
      <c r="G73" s="116">
        <v>58</v>
      </c>
      <c r="H73" s="89">
        <v>16</v>
      </c>
      <c r="I73" s="87">
        <v>15</v>
      </c>
      <c r="J73" s="87">
        <v>16.5</v>
      </c>
      <c r="K73" s="88">
        <v>10.5</v>
      </c>
      <c r="L73" s="89">
        <v>3</v>
      </c>
      <c r="M73" s="87">
        <v>3</v>
      </c>
      <c r="N73" s="87">
        <v>3.5</v>
      </c>
      <c r="O73" s="87">
        <v>3</v>
      </c>
      <c r="P73" s="88">
        <v>3.5</v>
      </c>
      <c r="Q73" s="89">
        <v>3</v>
      </c>
      <c r="R73" s="87">
        <v>3</v>
      </c>
      <c r="S73" s="87">
        <v>3</v>
      </c>
      <c r="T73" s="87">
        <v>3</v>
      </c>
      <c r="U73" s="90">
        <v>3</v>
      </c>
      <c r="V73" s="86">
        <v>3</v>
      </c>
      <c r="W73" s="87">
        <v>4</v>
      </c>
      <c r="X73" s="87">
        <v>3</v>
      </c>
      <c r="Y73" s="87">
        <v>3</v>
      </c>
      <c r="Z73" s="90">
        <v>3.5</v>
      </c>
      <c r="AA73" s="86">
        <v>3</v>
      </c>
      <c r="AB73" s="87">
        <v>4</v>
      </c>
      <c r="AC73" s="90">
        <v>3.5</v>
      </c>
    </row>
    <row r="74" spans="1:29">
      <c r="A74" s="585"/>
      <c r="B74" s="587"/>
      <c r="C74" s="326">
        <v>44524</v>
      </c>
      <c r="D74" s="321" t="s">
        <v>153</v>
      </c>
      <c r="E74" s="478" t="s">
        <v>89</v>
      </c>
      <c r="F74" s="478" t="s">
        <v>21</v>
      </c>
      <c r="G74" s="116">
        <v>50</v>
      </c>
      <c r="H74" s="89">
        <v>14</v>
      </c>
      <c r="I74" s="87">
        <v>14</v>
      </c>
      <c r="J74" s="87">
        <v>15</v>
      </c>
      <c r="K74" s="88">
        <v>7</v>
      </c>
      <c r="L74" s="89">
        <v>3</v>
      </c>
      <c r="M74" s="342">
        <v>2</v>
      </c>
      <c r="N74" s="87">
        <v>3</v>
      </c>
      <c r="O74" s="87">
        <v>3</v>
      </c>
      <c r="P74" s="88">
        <v>3</v>
      </c>
      <c r="Q74" s="89">
        <v>3</v>
      </c>
      <c r="R74" s="87">
        <v>3</v>
      </c>
      <c r="S74" s="87">
        <v>3</v>
      </c>
      <c r="T74" s="342">
        <v>2</v>
      </c>
      <c r="U74" s="90">
        <v>3</v>
      </c>
      <c r="V74" s="86">
        <v>3</v>
      </c>
      <c r="W74" s="87">
        <v>3</v>
      </c>
      <c r="X74" s="87">
        <v>3</v>
      </c>
      <c r="Y74" s="87">
        <v>3</v>
      </c>
      <c r="Z74" s="90">
        <v>3</v>
      </c>
      <c r="AA74" s="362">
        <v>2</v>
      </c>
      <c r="AB74" s="87">
        <v>3</v>
      </c>
      <c r="AC74" s="361">
        <v>2</v>
      </c>
    </row>
    <row r="75" spans="1:29">
      <c r="A75" s="585"/>
      <c r="B75" s="587"/>
      <c r="C75" s="326">
        <v>44524</v>
      </c>
      <c r="D75" s="321" t="s">
        <v>154</v>
      </c>
      <c r="E75" s="478" t="s">
        <v>89</v>
      </c>
      <c r="F75" s="478" t="s">
        <v>29</v>
      </c>
      <c r="G75" s="116">
        <v>49</v>
      </c>
      <c r="H75" s="89">
        <v>14</v>
      </c>
      <c r="I75" s="87">
        <v>13</v>
      </c>
      <c r="J75" s="87">
        <v>14</v>
      </c>
      <c r="K75" s="88">
        <v>8</v>
      </c>
      <c r="L75" s="89">
        <v>3</v>
      </c>
      <c r="M75" s="342">
        <v>2</v>
      </c>
      <c r="N75" s="87">
        <v>3</v>
      </c>
      <c r="O75" s="87">
        <v>3</v>
      </c>
      <c r="P75" s="88">
        <v>3</v>
      </c>
      <c r="Q75" s="89">
        <v>3</v>
      </c>
      <c r="R75" s="87">
        <v>3</v>
      </c>
      <c r="S75" s="87">
        <v>3</v>
      </c>
      <c r="T75" s="342">
        <v>2</v>
      </c>
      <c r="U75" s="361">
        <v>2</v>
      </c>
      <c r="V75" s="86">
        <v>3</v>
      </c>
      <c r="W75" s="87">
        <v>3</v>
      </c>
      <c r="X75" s="87">
        <v>3</v>
      </c>
      <c r="Y75" s="342">
        <v>2</v>
      </c>
      <c r="Z75" s="90">
        <v>3</v>
      </c>
      <c r="AA75" s="86">
        <v>3</v>
      </c>
      <c r="AB75" s="87">
        <v>3</v>
      </c>
      <c r="AC75" s="361">
        <v>2</v>
      </c>
    </row>
    <row r="76" spans="1:29">
      <c r="A76" s="585"/>
      <c r="B76" s="587"/>
      <c r="C76" s="326">
        <v>44524</v>
      </c>
      <c r="D76" s="320" t="s">
        <v>155</v>
      </c>
      <c r="E76" s="477" t="s">
        <v>89</v>
      </c>
      <c r="F76" s="477" t="s">
        <v>17</v>
      </c>
      <c r="G76" s="172">
        <v>41</v>
      </c>
      <c r="H76" s="89">
        <v>10</v>
      </c>
      <c r="I76" s="87">
        <v>11.5</v>
      </c>
      <c r="J76" s="87">
        <v>10.5</v>
      </c>
      <c r="K76" s="88">
        <v>9</v>
      </c>
      <c r="L76" s="351">
        <v>2</v>
      </c>
      <c r="M76" s="354">
        <v>1.5</v>
      </c>
      <c r="N76" s="87">
        <v>3</v>
      </c>
      <c r="O76" s="342">
        <v>2</v>
      </c>
      <c r="P76" s="365">
        <v>1.5</v>
      </c>
      <c r="Q76" s="89">
        <v>3</v>
      </c>
      <c r="R76" s="342">
        <v>2</v>
      </c>
      <c r="S76" s="342">
        <v>2.5</v>
      </c>
      <c r="T76" s="342">
        <v>2</v>
      </c>
      <c r="U76" s="361">
        <v>2</v>
      </c>
      <c r="V76" s="368">
        <v>1.5</v>
      </c>
      <c r="W76" s="87">
        <v>4</v>
      </c>
      <c r="X76" s="354">
        <v>1</v>
      </c>
      <c r="Y76" s="342">
        <v>2</v>
      </c>
      <c r="Z76" s="361">
        <v>2</v>
      </c>
      <c r="AA76" s="86">
        <v>3</v>
      </c>
      <c r="AB76" s="87">
        <v>3</v>
      </c>
      <c r="AC76" s="90">
        <v>3</v>
      </c>
    </row>
    <row r="77" spans="1:29">
      <c r="A77" s="585"/>
      <c r="B77" s="587"/>
      <c r="C77" s="326">
        <v>44524</v>
      </c>
      <c r="D77" s="320" t="s">
        <v>156</v>
      </c>
      <c r="E77" s="477" t="s">
        <v>89</v>
      </c>
      <c r="F77" s="477" t="s">
        <v>21</v>
      </c>
      <c r="G77" s="116">
        <v>51</v>
      </c>
      <c r="H77" s="89">
        <v>13</v>
      </c>
      <c r="I77" s="87">
        <v>12.5</v>
      </c>
      <c r="J77" s="87">
        <v>16</v>
      </c>
      <c r="K77" s="88">
        <v>9</v>
      </c>
      <c r="L77" s="89">
        <v>3</v>
      </c>
      <c r="M77" s="87">
        <v>3</v>
      </c>
      <c r="N77" s="342">
        <v>2</v>
      </c>
      <c r="O77" s="87">
        <v>3</v>
      </c>
      <c r="P77" s="353">
        <v>2</v>
      </c>
      <c r="Q77" s="89">
        <v>3</v>
      </c>
      <c r="R77" s="342">
        <v>2</v>
      </c>
      <c r="S77" s="342">
        <v>2</v>
      </c>
      <c r="T77" s="87">
        <v>3</v>
      </c>
      <c r="U77" s="361">
        <v>2.5</v>
      </c>
      <c r="V77" s="86">
        <v>3</v>
      </c>
      <c r="W77" s="87">
        <v>4</v>
      </c>
      <c r="X77" s="87">
        <v>3</v>
      </c>
      <c r="Y77" s="87">
        <v>3</v>
      </c>
      <c r="Z77" s="90">
        <v>3</v>
      </c>
      <c r="AA77" s="86">
        <v>3</v>
      </c>
      <c r="AB77" s="87">
        <v>3</v>
      </c>
      <c r="AC77" s="90">
        <v>3</v>
      </c>
    </row>
    <row r="78" spans="1:29">
      <c r="A78" s="585"/>
      <c r="B78" s="587"/>
      <c r="C78" s="326">
        <v>44524</v>
      </c>
      <c r="D78" s="321" t="s">
        <v>157</v>
      </c>
      <c r="E78" s="478" t="s">
        <v>89</v>
      </c>
      <c r="F78" s="478" t="s">
        <v>21</v>
      </c>
      <c r="G78" s="116">
        <v>49</v>
      </c>
      <c r="H78" s="89">
        <v>12</v>
      </c>
      <c r="I78" s="87">
        <v>14</v>
      </c>
      <c r="J78" s="87">
        <v>15</v>
      </c>
      <c r="K78" s="88">
        <v>8</v>
      </c>
      <c r="L78" s="89">
        <v>3</v>
      </c>
      <c r="M78" s="342">
        <v>2</v>
      </c>
      <c r="N78" s="342">
        <v>2</v>
      </c>
      <c r="O78" s="342">
        <v>2</v>
      </c>
      <c r="P78" s="88">
        <v>3</v>
      </c>
      <c r="Q78" s="89">
        <v>3</v>
      </c>
      <c r="R78" s="87">
        <v>3</v>
      </c>
      <c r="S78" s="87">
        <v>3</v>
      </c>
      <c r="T78" s="342">
        <v>2</v>
      </c>
      <c r="U78" s="90">
        <v>3</v>
      </c>
      <c r="V78" s="86">
        <v>3</v>
      </c>
      <c r="W78" s="87">
        <v>4</v>
      </c>
      <c r="X78" s="87">
        <v>3</v>
      </c>
      <c r="Y78" s="342">
        <v>2</v>
      </c>
      <c r="Z78" s="90">
        <v>3</v>
      </c>
      <c r="AA78" s="86">
        <v>3</v>
      </c>
      <c r="AB78" s="87">
        <v>3</v>
      </c>
      <c r="AC78" s="361">
        <v>2</v>
      </c>
    </row>
    <row r="79" spans="1:29">
      <c r="A79" s="585"/>
      <c r="B79" s="587"/>
      <c r="C79" s="326">
        <v>44524</v>
      </c>
      <c r="D79" s="324" t="s">
        <v>158</v>
      </c>
      <c r="E79" s="491" t="s">
        <v>89</v>
      </c>
      <c r="F79" s="491" t="s">
        <v>17</v>
      </c>
      <c r="G79" s="172">
        <v>38</v>
      </c>
      <c r="H79" s="89">
        <v>9</v>
      </c>
      <c r="I79" s="87">
        <v>11</v>
      </c>
      <c r="J79" s="87">
        <v>13</v>
      </c>
      <c r="K79" s="88">
        <v>5</v>
      </c>
      <c r="L79" s="351">
        <v>2</v>
      </c>
      <c r="M79" s="342">
        <v>2</v>
      </c>
      <c r="N79" s="342">
        <v>2</v>
      </c>
      <c r="O79" s="354">
        <v>1</v>
      </c>
      <c r="P79" s="353">
        <v>2</v>
      </c>
      <c r="Q79" s="89">
        <v>3</v>
      </c>
      <c r="R79" s="342">
        <v>2</v>
      </c>
      <c r="S79" s="342">
        <v>2</v>
      </c>
      <c r="T79" s="342">
        <v>2</v>
      </c>
      <c r="U79" s="361">
        <v>2</v>
      </c>
      <c r="V79" s="362">
        <v>2</v>
      </c>
      <c r="W79" s="87">
        <v>4</v>
      </c>
      <c r="X79" s="342">
        <v>2</v>
      </c>
      <c r="Y79" s="87">
        <v>3</v>
      </c>
      <c r="Z79" s="361">
        <v>2</v>
      </c>
      <c r="AA79" s="362">
        <v>2</v>
      </c>
      <c r="AB79" s="342">
        <v>2</v>
      </c>
      <c r="AC79" s="367">
        <v>1</v>
      </c>
    </row>
    <row r="80" spans="1:29">
      <c r="A80" s="585"/>
      <c r="B80" s="587"/>
      <c r="C80" s="326">
        <v>44539</v>
      </c>
      <c r="D80" s="320" t="s">
        <v>159</v>
      </c>
      <c r="E80" s="477" t="s">
        <v>89</v>
      </c>
      <c r="F80" s="477" t="s">
        <v>21</v>
      </c>
      <c r="G80" s="116">
        <v>47</v>
      </c>
      <c r="H80" s="89">
        <v>10</v>
      </c>
      <c r="I80" s="87">
        <v>15</v>
      </c>
      <c r="J80" s="87">
        <v>14</v>
      </c>
      <c r="K80" s="88">
        <v>8</v>
      </c>
      <c r="L80" s="351">
        <v>2</v>
      </c>
      <c r="M80" s="342">
        <v>2</v>
      </c>
      <c r="N80" s="342">
        <v>2</v>
      </c>
      <c r="O80" s="342">
        <v>2</v>
      </c>
      <c r="P80" s="353">
        <v>2</v>
      </c>
      <c r="Q80" s="89">
        <v>3</v>
      </c>
      <c r="R80" s="87">
        <v>3</v>
      </c>
      <c r="S80" s="87">
        <v>3</v>
      </c>
      <c r="T80" s="87">
        <v>4</v>
      </c>
      <c r="U80" s="361">
        <v>2</v>
      </c>
      <c r="V80" s="86">
        <v>3</v>
      </c>
      <c r="W80" s="87">
        <v>3</v>
      </c>
      <c r="X80" s="342">
        <v>2</v>
      </c>
      <c r="Y80" s="87">
        <v>3</v>
      </c>
      <c r="Z80" s="90">
        <v>3</v>
      </c>
      <c r="AA80" s="362">
        <v>2</v>
      </c>
      <c r="AB80" s="87">
        <v>3</v>
      </c>
      <c r="AC80" s="90">
        <v>3</v>
      </c>
    </row>
    <row r="81" spans="1:29">
      <c r="A81" s="585"/>
      <c r="B81" s="587"/>
      <c r="C81" s="328">
        <v>44524</v>
      </c>
      <c r="D81" s="320" t="s">
        <v>160</v>
      </c>
      <c r="E81" s="477" t="s">
        <v>89</v>
      </c>
      <c r="F81" s="477" t="s">
        <v>17</v>
      </c>
      <c r="G81" s="114" t="s">
        <v>101</v>
      </c>
      <c r="H81" s="89">
        <v>5</v>
      </c>
      <c r="I81" s="87">
        <v>8</v>
      </c>
      <c r="J81" s="87">
        <v>5</v>
      </c>
      <c r="K81" s="179" t="s">
        <v>101</v>
      </c>
      <c r="L81" s="366">
        <v>1</v>
      </c>
      <c r="M81" s="354">
        <v>1</v>
      </c>
      <c r="N81" s="354">
        <v>1</v>
      </c>
      <c r="O81" s="354">
        <v>1</v>
      </c>
      <c r="P81" s="365">
        <v>1</v>
      </c>
      <c r="Q81" s="89">
        <v>3</v>
      </c>
      <c r="R81" s="342">
        <v>2</v>
      </c>
      <c r="S81" s="354">
        <v>1</v>
      </c>
      <c r="T81" s="354">
        <v>1</v>
      </c>
      <c r="U81" s="367">
        <v>1</v>
      </c>
      <c r="V81" s="368">
        <v>1</v>
      </c>
      <c r="W81" s="354">
        <v>1</v>
      </c>
      <c r="X81" s="354">
        <v>1</v>
      </c>
      <c r="Y81" s="354">
        <v>1</v>
      </c>
      <c r="Z81" s="367">
        <v>1</v>
      </c>
      <c r="AA81" s="115" t="s">
        <v>91</v>
      </c>
      <c r="AB81" s="82" t="s">
        <v>91</v>
      </c>
      <c r="AC81" s="83" t="s">
        <v>91</v>
      </c>
    </row>
    <row r="82" spans="1:29">
      <c r="A82" s="585"/>
      <c r="B82" s="587"/>
      <c r="C82" s="331">
        <v>44567</v>
      </c>
      <c r="D82" s="339" t="s">
        <v>161</v>
      </c>
      <c r="E82" s="479"/>
      <c r="F82" s="479"/>
      <c r="G82" s="114" t="s">
        <v>101</v>
      </c>
      <c r="H82" s="89">
        <v>5</v>
      </c>
      <c r="I82" s="87">
        <v>8</v>
      </c>
      <c r="J82" s="87">
        <v>5</v>
      </c>
      <c r="K82" s="179" t="s">
        <v>101</v>
      </c>
      <c r="L82" s="366">
        <v>1</v>
      </c>
      <c r="M82" s="354">
        <v>1</v>
      </c>
      <c r="N82" s="354">
        <v>1</v>
      </c>
      <c r="O82" s="354">
        <v>1</v>
      </c>
      <c r="P82" s="365">
        <v>1</v>
      </c>
      <c r="Q82" s="89">
        <v>3</v>
      </c>
      <c r="R82" s="342">
        <v>2</v>
      </c>
      <c r="S82" s="354">
        <v>1</v>
      </c>
      <c r="T82" s="354">
        <v>1</v>
      </c>
      <c r="U82" s="367">
        <v>1</v>
      </c>
      <c r="V82" s="368">
        <v>1</v>
      </c>
      <c r="W82" s="354">
        <v>1</v>
      </c>
      <c r="X82" s="354">
        <v>1</v>
      </c>
      <c r="Y82" s="354">
        <v>1</v>
      </c>
      <c r="Z82" s="367">
        <v>1</v>
      </c>
      <c r="AA82" s="115" t="s">
        <v>91</v>
      </c>
      <c r="AB82" s="82" t="s">
        <v>91</v>
      </c>
      <c r="AC82" s="83" t="s">
        <v>91</v>
      </c>
    </row>
    <row r="83" spans="1:29">
      <c r="A83" s="585"/>
      <c r="B83" s="587"/>
      <c r="C83" s="330"/>
      <c r="D83" s="320" t="s">
        <v>162</v>
      </c>
      <c r="E83" s="477" t="s">
        <v>89</v>
      </c>
      <c r="F83" s="477" t="s">
        <v>21</v>
      </c>
      <c r="G83" s="116"/>
      <c r="H83" s="89"/>
      <c r="I83" s="87"/>
      <c r="J83" s="87"/>
      <c r="K83" s="88"/>
      <c r="L83" s="89"/>
      <c r="M83" s="87"/>
      <c r="N83" s="87"/>
      <c r="O83" s="87"/>
      <c r="P83" s="88"/>
      <c r="Q83" s="89"/>
      <c r="R83" s="87"/>
      <c r="S83" s="87"/>
      <c r="T83" s="87"/>
      <c r="U83" s="90"/>
      <c r="V83" s="86"/>
      <c r="W83" s="87"/>
      <c r="X83" s="87"/>
      <c r="Y83" s="87"/>
      <c r="Z83" s="90"/>
      <c r="AA83" s="86"/>
      <c r="AB83" s="87"/>
      <c r="AC83" s="90"/>
    </row>
    <row r="84" spans="1:29">
      <c r="A84" s="585"/>
      <c r="B84" s="587"/>
      <c r="C84" s="326">
        <v>44524</v>
      </c>
      <c r="D84" s="320" t="s">
        <v>163</v>
      </c>
      <c r="E84" s="477" t="s">
        <v>89</v>
      </c>
      <c r="F84" s="477" t="s">
        <v>17</v>
      </c>
      <c r="G84" s="116">
        <v>55</v>
      </c>
      <c r="H84" s="89">
        <v>15</v>
      </c>
      <c r="I84" s="87">
        <v>15.5</v>
      </c>
      <c r="J84" s="87">
        <v>16.5</v>
      </c>
      <c r="K84" s="88">
        <v>8</v>
      </c>
      <c r="L84" s="89">
        <v>3</v>
      </c>
      <c r="M84" s="87">
        <v>3</v>
      </c>
      <c r="N84" s="87">
        <v>3</v>
      </c>
      <c r="O84" s="87">
        <v>3</v>
      </c>
      <c r="P84" s="88">
        <v>3</v>
      </c>
      <c r="Q84" s="89">
        <v>3</v>
      </c>
      <c r="R84" s="87">
        <v>3</v>
      </c>
      <c r="S84" s="87">
        <v>3.5</v>
      </c>
      <c r="T84" s="87">
        <v>3</v>
      </c>
      <c r="U84" s="90">
        <v>3</v>
      </c>
      <c r="V84" s="362">
        <v>2.5</v>
      </c>
      <c r="W84" s="87">
        <v>4</v>
      </c>
      <c r="X84" s="87">
        <v>3</v>
      </c>
      <c r="Y84" s="87">
        <v>3</v>
      </c>
      <c r="Z84" s="90">
        <v>4</v>
      </c>
      <c r="AA84" s="362">
        <v>2</v>
      </c>
      <c r="AB84" s="87">
        <v>3</v>
      </c>
      <c r="AC84" s="90">
        <v>3</v>
      </c>
    </row>
    <row r="85" spans="1:29">
      <c r="A85" s="585"/>
      <c r="B85" s="587"/>
      <c r="C85" s="328">
        <v>44524</v>
      </c>
      <c r="D85" s="321" t="s">
        <v>164</v>
      </c>
      <c r="E85" s="478" t="s">
        <v>89</v>
      </c>
      <c r="F85" s="478" t="s">
        <v>17</v>
      </c>
      <c r="G85" s="114" t="s">
        <v>101</v>
      </c>
      <c r="H85" s="89">
        <v>14</v>
      </c>
      <c r="I85" s="87">
        <v>14</v>
      </c>
      <c r="J85" s="87">
        <v>16</v>
      </c>
      <c r="K85" s="179" t="s">
        <v>101</v>
      </c>
      <c r="L85" s="89">
        <v>3</v>
      </c>
      <c r="M85" s="87">
        <v>3</v>
      </c>
      <c r="N85" s="87">
        <v>3</v>
      </c>
      <c r="O85" s="342">
        <v>2</v>
      </c>
      <c r="P85" s="88">
        <v>3</v>
      </c>
      <c r="Q85" s="89">
        <v>3</v>
      </c>
      <c r="R85" s="87">
        <v>3</v>
      </c>
      <c r="S85" s="87">
        <v>3</v>
      </c>
      <c r="T85" s="342">
        <v>2</v>
      </c>
      <c r="U85" s="90">
        <v>3</v>
      </c>
      <c r="V85" s="86">
        <v>3</v>
      </c>
      <c r="W85" s="87">
        <v>4</v>
      </c>
      <c r="X85" s="87">
        <v>3</v>
      </c>
      <c r="Y85" s="87">
        <v>3</v>
      </c>
      <c r="Z85" s="90">
        <v>3</v>
      </c>
      <c r="AA85" s="362">
        <v>2</v>
      </c>
      <c r="AB85" s="82" t="s">
        <v>94</v>
      </c>
      <c r="AC85" s="83" t="s">
        <v>94</v>
      </c>
    </row>
    <row r="86" spans="1:29">
      <c r="A86" s="585"/>
      <c r="B86" s="587"/>
      <c r="C86" s="326">
        <v>44553</v>
      </c>
      <c r="D86" s="341" t="s">
        <v>165</v>
      </c>
      <c r="E86" s="488"/>
      <c r="F86" s="488"/>
      <c r="G86" s="116">
        <v>51</v>
      </c>
      <c r="H86" s="89">
        <v>14</v>
      </c>
      <c r="I86" s="87">
        <v>14</v>
      </c>
      <c r="J86" s="87">
        <v>16</v>
      </c>
      <c r="K86" s="88">
        <v>7</v>
      </c>
      <c r="L86" s="89">
        <v>3</v>
      </c>
      <c r="M86" s="87">
        <v>3</v>
      </c>
      <c r="N86" s="87">
        <v>3</v>
      </c>
      <c r="O86" s="342">
        <v>2</v>
      </c>
      <c r="P86" s="88">
        <v>3</v>
      </c>
      <c r="Q86" s="89">
        <v>3</v>
      </c>
      <c r="R86" s="87">
        <v>3</v>
      </c>
      <c r="S86" s="87">
        <v>3</v>
      </c>
      <c r="T86" s="342">
        <v>2</v>
      </c>
      <c r="U86" s="90">
        <v>3</v>
      </c>
      <c r="V86" s="86">
        <v>3</v>
      </c>
      <c r="W86" s="87">
        <v>4</v>
      </c>
      <c r="X86" s="87">
        <v>3</v>
      </c>
      <c r="Y86" s="87">
        <v>3</v>
      </c>
      <c r="Z86" s="90">
        <v>3</v>
      </c>
      <c r="AA86" s="86">
        <v>3</v>
      </c>
      <c r="AB86" s="87">
        <v>3</v>
      </c>
      <c r="AC86" s="367">
        <v>1</v>
      </c>
    </row>
    <row r="87" spans="1:29">
      <c r="A87" s="585"/>
      <c r="B87" s="587"/>
      <c r="C87" s="327"/>
      <c r="D87" s="178" t="s">
        <v>166</v>
      </c>
      <c r="E87" s="490" t="s">
        <v>89</v>
      </c>
      <c r="F87" s="490" t="s">
        <v>35</v>
      </c>
      <c r="G87" s="116"/>
      <c r="H87" s="89"/>
      <c r="I87" s="87"/>
      <c r="J87" s="87"/>
      <c r="K87" s="88"/>
      <c r="L87" s="89"/>
      <c r="M87" s="87"/>
      <c r="N87" s="87"/>
      <c r="O87" s="87"/>
      <c r="P87" s="88"/>
      <c r="Q87" s="89"/>
      <c r="R87" s="87"/>
      <c r="S87" s="87"/>
      <c r="T87" s="87"/>
      <c r="U87" s="90"/>
      <c r="V87" s="86"/>
      <c r="W87" s="87"/>
      <c r="X87" s="87"/>
      <c r="Y87" s="87"/>
      <c r="Z87" s="90"/>
      <c r="AA87" s="86"/>
      <c r="AB87" s="87"/>
      <c r="AC87" s="90"/>
    </row>
    <row r="88" spans="1:29">
      <c r="A88" s="585"/>
      <c r="B88" s="587"/>
      <c r="C88" s="326">
        <v>44553</v>
      </c>
      <c r="D88" s="321" t="s">
        <v>167</v>
      </c>
      <c r="E88" s="478" t="s">
        <v>89</v>
      </c>
      <c r="F88" s="478" t="s">
        <v>17</v>
      </c>
      <c r="G88" s="116">
        <v>54</v>
      </c>
      <c r="H88" s="89">
        <v>14.5</v>
      </c>
      <c r="I88" s="87">
        <v>15</v>
      </c>
      <c r="J88" s="87">
        <v>15</v>
      </c>
      <c r="K88" s="88">
        <v>9</v>
      </c>
      <c r="L88" s="89">
        <v>3</v>
      </c>
      <c r="M88" s="342">
        <v>2.5</v>
      </c>
      <c r="N88" s="87">
        <v>3</v>
      </c>
      <c r="O88" s="87">
        <v>3</v>
      </c>
      <c r="P88" s="88">
        <v>3</v>
      </c>
      <c r="Q88" s="89">
        <v>3</v>
      </c>
      <c r="R88" s="87">
        <v>3</v>
      </c>
      <c r="S88" s="87">
        <v>3</v>
      </c>
      <c r="T88" s="87">
        <v>3</v>
      </c>
      <c r="U88" s="90">
        <v>3</v>
      </c>
      <c r="V88" s="86">
        <v>3</v>
      </c>
      <c r="W88" s="87">
        <v>4</v>
      </c>
      <c r="X88" s="342">
        <v>2</v>
      </c>
      <c r="Y88" s="87">
        <v>3</v>
      </c>
      <c r="Z88" s="90">
        <v>3</v>
      </c>
      <c r="AA88" s="86">
        <v>3</v>
      </c>
      <c r="AB88" s="87">
        <v>3</v>
      </c>
      <c r="AC88" s="90">
        <v>3</v>
      </c>
    </row>
    <row r="89" spans="1:29">
      <c r="A89" s="585"/>
      <c r="B89" s="587"/>
      <c r="C89" s="326">
        <v>44524</v>
      </c>
      <c r="D89" s="320" t="s">
        <v>168</v>
      </c>
      <c r="E89" s="477" t="s">
        <v>89</v>
      </c>
      <c r="F89" s="477" t="s">
        <v>17</v>
      </c>
      <c r="G89" s="172">
        <v>42</v>
      </c>
      <c r="H89" s="89">
        <v>13</v>
      </c>
      <c r="I89" s="87">
        <v>13</v>
      </c>
      <c r="J89" s="87">
        <v>10</v>
      </c>
      <c r="K89" s="88">
        <v>6</v>
      </c>
      <c r="L89" s="89">
        <v>3</v>
      </c>
      <c r="M89" s="342">
        <v>2</v>
      </c>
      <c r="N89" s="87">
        <v>3</v>
      </c>
      <c r="O89" s="342">
        <v>2</v>
      </c>
      <c r="P89" s="88">
        <v>3</v>
      </c>
      <c r="Q89" s="89">
        <v>3</v>
      </c>
      <c r="R89" s="342">
        <v>2</v>
      </c>
      <c r="S89" s="87">
        <v>3</v>
      </c>
      <c r="T89" s="342">
        <v>2</v>
      </c>
      <c r="U89" s="90">
        <v>3</v>
      </c>
      <c r="V89" s="362">
        <v>2</v>
      </c>
      <c r="W89" s="342">
        <v>2</v>
      </c>
      <c r="X89" s="342">
        <v>2</v>
      </c>
      <c r="Y89" s="342">
        <v>2</v>
      </c>
      <c r="Z89" s="361">
        <v>2</v>
      </c>
      <c r="AA89" s="362">
        <v>2</v>
      </c>
      <c r="AB89" s="342">
        <v>2</v>
      </c>
      <c r="AC89" s="361">
        <v>2</v>
      </c>
    </row>
    <row r="90" spans="1:29">
      <c r="A90" s="585"/>
      <c r="B90" s="587"/>
      <c r="C90" s="326">
        <v>44524</v>
      </c>
      <c r="D90" s="320" t="s">
        <v>169</v>
      </c>
      <c r="E90" s="477" t="s">
        <v>89</v>
      </c>
      <c r="F90" s="477" t="s">
        <v>17</v>
      </c>
      <c r="G90" s="116">
        <v>55</v>
      </c>
      <c r="H90" s="89">
        <v>14.5</v>
      </c>
      <c r="I90" s="87">
        <v>15</v>
      </c>
      <c r="J90" s="87">
        <v>15.5</v>
      </c>
      <c r="K90" s="88">
        <v>9.5</v>
      </c>
      <c r="L90" s="89">
        <v>3</v>
      </c>
      <c r="M90" s="87">
        <v>3</v>
      </c>
      <c r="N90" s="87">
        <v>3</v>
      </c>
      <c r="O90" s="342">
        <v>2.5</v>
      </c>
      <c r="P90" s="88">
        <v>3</v>
      </c>
      <c r="Q90" s="89">
        <v>3</v>
      </c>
      <c r="R90" s="87">
        <v>3</v>
      </c>
      <c r="S90" s="87">
        <v>3</v>
      </c>
      <c r="T90" s="87">
        <v>3</v>
      </c>
      <c r="U90" s="90">
        <v>3</v>
      </c>
      <c r="V90" s="86">
        <v>3</v>
      </c>
      <c r="W90" s="87">
        <v>3.5</v>
      </c>
      <c r="X90" s="87">
        <v>3</v>
      </c>
      <c r="Y90" s="87">
        <v>3</v>
      </c>
      <c r="Z90" s="90">
        <v>3</v>
      </c>
      <c r="AA90" s="86">
        <v>3</v>
      </c>
      <c r="AB90" s="87">
        <v>3</v>
      </c>
      <c r="AC90" s="90">
        <v>3.5</v>
      </c>
    </row>
    <row r="91" spans="1:29">
      <c r="A91" s="585"/>
      <c r="B91" s="587"/>
      <c r="C91" s="326">
        <v>44524</v>
      </c>
      <c r="D91" s="321" t="s">
        <v>170</v>
      </c>
      <c r="E91" s="478" t="s">
        <v>89</v>
      </c>
      <c r="F91" s="478" t="s">
        <v>17</v>
      </c>
      <c r="G91" s="116">
        <v>53</v>
      </c>
      <c r="H91" s="89">
        <v>14.5</v>
      </c>
      <c r="I91" s="87">
        <v>15</v>
      </c>
      <c r="J91" s="87">
        <v>14</v>
      </c>
      <c r="K91" s="88">
        <v>9</v>
      </c>
      <c r="L91" s="89">
        <v>3</v>
      </c>
      <c r="M91" s="87">
        <v>3</v>
      </c>
      <c r="N91" s="87">
        <v>3</v>
      </c>
      <c r="O91" s="87">
        <v>3</v>
      </c>
      <c r="P91" s="353">
        <v>2.5</v>
      </c>
      <c r="Q91" s="89">
        <v>3</v>
      </c>
      <c r="R91" s="87">
        <v>3</v>
      </c>
      <c r="S91" s="87">
        <v>3</v>
      </c>
      <c r="T91" s="87">
        <v>3</v>
      </c>
      <c r="U91" s="90">
        <v>3</v>
      </c>
      <c r="V91" s="362">
        <v>2.5</v>
      </c>
      <c r="W91" s="87">
        <v>3</v>
      </c>
      <c r="X91" s="342">
        <v>2</v>
      </c>
      <c r="Y91" s="87">
        <v>3</v>
      </c>
      <c r="Z91" s="90">
        <v>3.5</v>
      </c>
      <c r="AA91" s="86">
        <v>3</v>
      </c>
      <c r="AB91" s="87">
        <v>3</v>
      </c>
      <c r="AC91" s="90">
        <v>3</v>
      </c>
    </row>
    <row r="92" spans="1:29">
      <c r="A92" s="585"/>
      <c r="B92" s="587"/>
      <c r="C92" s="326">
        <v>44524</v>
      </c>
      <c r="D92" s="320" t="s">
        <v>171</v>
      </c>
      <c r="E92" s="477" t="s">
        <v>89</v>
      </c>
      <c r="F92" s="477" t="s">
        <v>119</v>
      </c>
      <c r="G92" s="116">
        <v>45</v>
      </c>
      <c r="H92" s="89">
        <v>12</v>
      </c>
      <c r="I92" s="87">
        <v>15</v>
      </c>
      <c r="J92" s="87">
        <v>12</v>
      </c>
      <c r="K92" s="88">
        <v>6</v>
      </c>
      <c r="L92" s="89">
        <v>3</v>
      </c>
      <c r="M92" s="342">
        <v>2</v>
      </c>
      <c r="N92" s="87">
        <v>3</v>
      </c>
      <c r="O92" s="342">
        <v>2</v>
      </c>
      <c r="P92" s="353">
        <v>2</v>
      </c>
      <c r="Q92" s="89">
        <v>3</v>
      </c>
      <c r="R92" s="87">
        <v>3</v>
      </c>
      <c r="S92" s="87">
        <v>3</v>
      </c>
      <c r="T92" s="87">
        <v>3</v>
      </c>
      <c r="U92" s="90">
        <v>3</v>
      </c>
      <c r="V92" s="362">
        <v>2</v>
      </c>
      <c r="W92" s="87">
        <v>3</v>
      </c>
      <c r="X92" s="342">
        <v>2</v>
      </c>
      <c r="Y92" s="342">
        <v>2</v>
      </c>
      <c r="Z92" s="90">
        <v>3</v>
      </c>
      <c r="AA92" s="86">
        <v>3</v>
      </c>
      <c r="AB92" s="342">
        <v>2</v>
      </c>
      <c r="AC92" s="367">
        <v>1</v>
      </c>
    </row>
    <row r="93" spans="1:29">
      <c r="A93" s="585"/>
      <c r="B93" s="587"/>
      <c r="C93" s="326">
        <v>44524</v>
      </c>
      <c r="D93" s="320" t="s">
        <v>172</v>
      </c>
      <c r="E93" s="477" t="s">
        <v>89</v>
      </c>
      <c r="F93" s="477" t="s">
        <v>21</v>
      </c>
      <c r="G93" s="116">
        <v>50</v>
      </c>
      <c r="H93" s="89">
        <v>14</v>
      </c>
      <c r="I93" s="87">
        <v>15</v>
      </c>
      <c r="J93" s="87">
        <v>12</v>
      </c>
      <c r="K93" s="88">
        <v>9</v>
      </c>
      <c r="L93" s="89">
        <v>3</v>
      </c>
      <c r="M93" s="87">
        <v>3</v>
      </c>
      <c r="N93" s="342">
        <v>2</v>
      </c>
      <c r="O93" s="87">
        <v>3</v>
      </c>
      <c r="P93" s="88">
        <v>3</v>
      </c>
      <c r="Q93" s="89">
        <v>3</v>
      </c>
      <c r="R93" s="87">
        <v>3</v>
      </c>
      <c r="S93" s="87">
        <v>3</v>
      </c>
      <c r="T93" s="87">
        <v>3</v>
      </c>
      <c r="U93" s="90">
        <v>3</v>
      </c>
      <c r="V93" s="86">
        <v>3</v>
      </c>
      <c r="W93" s="87">
        <v>3</v>
      </c>
      <c r="X93" s="342">
        <v>2</v>
      </c>
      <c r="Y93" s="342">
        <v>2</v>
      </c>
      <c r="Z93" s="361">
        <v>2</v>
      </c>
      <c r="AA93" s="86">
        <v>3</v>
      </c>
      <c r="AB93" s="87">
        <v>4</v>
      </c>
      <c r="AC93" s="361">
        <v>2</v>
      </c>
    </row>
    <row r="94" spans="1:29">
      <c r="A94" s="585"/>
      <c r="B94" s="587"/>
      <c r="C94" s="326">
        <v>44524</v>
      </c>
      <c r="D94" s="321" t="s">
        <v>173</v>
      </c>
      <c r="E94" s="478" t="s">
        <v>89</v>
      </c>
      <c r="F94" s="478" t="s">
        <v>17</v>
      </c>
      <c r="G94" s="172">
        <v>41</v>
      </c>
      <c r="H94" s="89">
        <v>10</v>
      </c>
      <c r="I94" s="87">
        <v>12</v>
      </c>
      <c r="J94" s="87">
        <v>13</v>
      </c>
      <c r="K94" s="88">
        <v>6</v>
      </c>
      <c r="L94" s="351">
        <v>2</v>
      </c>
      <c r="M94" s="342">
        <v>2</v>
      </c>
      <c r="N94" s="342">
        <v>2</v>
      </c>
      <c r="O94" s="342">
        <v>2</v>
      </c>
      <c r="P94" s="353">
        <v>2</v>
      </c>
      <c r="Q94" s="89">
        <v>3</v>
      </c>
      <c r="R94" s="87">
        <v>3</v>
      </c>
      <c r="S94" s="342">
        <v>2</v>
      </c>
      <c r="T94" s="342">
        <v>2</v>
      </c>
      <c r="U94" s="361">
        <v>2</v>
      </c>
      <c r="V94" s="86">
        <v>3</v>
      </c>
      <c r="W94" s="87">
        <v>4</v>
      </c>
      <c r="X94" s="342">
        <v>2</v>
      </c>
      <c r="Y94" s="342">
        <v>2</v>
      </c>
      <c r="Z94" s="361">
        <v>2</v>
      </c>
      <c r="AA94" s="362">
        <v>2</v>
      </c>
      <c r="AB94" s="342">
        <v>2</v>
      </c>
      <c r="AC94" s="361">
        <v>2</v>
      </c>
    </row>
    <row r="95" spans="1:29">
      <c r="A95" s="585"/>
      <c r="B95" s="587"/>
      <c r="C95" s="326">
        <v>44524</v>
      </c>
      <c r="D95" s="320" t="s">
        <v>174</v>
      </c>
      <c r="E95" s="477" t="s">
        <v>89</v>
      </c>
      <c r="F95" s="477" t="s">
        <v>21</v>
      </c>
      <c r="G95" s="116">
        <v>51</v>
      </c>
      <c r="H95" s="89">
        <v>14</v>
      </c>
      <c r="I95" s="87">
        <v>15</v>
      </c>
      <c r="J95" s="87">
        <v>13</v>
      </c>
      <c r="K95" s="88">
        <v>9</v>
      </c>
      <c r="L95" s="89">
        <v>3</v>
      </c>
      <c r="M95" s="87">
        <v>3</v>
      </c>
      <c r="N95" s="87">
        <v>3</v>
      </c>
      <c r="O95" s="342">
        <v>2</v>
      </c>
      <c r="P95" s="88">
        <v>3</v>
      </c>
      <c r="Q95" s="89">
        <v>3</v>
      </c>
      <c r="R95" s="87">
        <v>3</v>
      </c>
      <c r="S95" s="87">
        <v>3</v>
      </c>
      <c r="T95" s="87">
        <v>3</v>
      </c>
      <c r="U95" s="90">
        <v>3</v>
      </c>
      <c r="V95" s="362">
        <v>2</v>
      </c>
      <c r="W95" s="342">
        <v>2</v>
      </c>
      <c r="X95" s="342">
        <v>2</v>
      </c>
      <c r="Y95" s="87">
        <v>3</v>
      </c>
      <c r="Z95" s="90">
        <v>4</v>
      </c>
      <c r="AA95" s="86">
        <v>3</v>
      </c>
      <c r="AB95" s="87">
        <v>3</v>
      </c>
      <c r="AC95" s="90">
        <v>3</v>
      </c>
    </row>
    <row r="96" spans="1:29">
      <c r="A96" s="585"/>
      <c r="B96" s="587"/>
      <c r="C96" s="331">
        <v>44202</v>
      </c>
      <c r="D96" s="321" t="s">
        <v>175</v>
      </c>
      <c r="E96" s="478" t="s">
        <v>89</v>
      </c>
      <c r="F96" s="478" t="s">
        <v>119</v>
      </c>
      <c r="G96" s="114" t="s">
        <v>101</v>
      </c>
      <c r="H96" s="89">
        <v>11</v>
      </c>
      <c r="I96" s="82" t="s">
        <v>101</v>
      </c>
      <c r="J96" s="82" t="s">
        <v>101</v>
      </c>
      <c r="K96" s="88">
        <v>7</v>
      </c>
      <c r="L96" s="351">
        <v>2</v>
      </c>
      <c r="M96" s="342">
        <v>2</v>
      </c>
      <c r="N96" s="87">
        <v>3</v>
      </c>
      <c r="O96" s="342">
        <v>2</v>
      </c>
      <c r="P96" s="353">
        <v>2</v>
      </c>
      <c r="Q96" s="81" t="s">
        <v>91</v>
      </c>
      <c r="R96" s="82" t="s">
        <v>91</v>
      </c>
      <c r="S96" s="82" t="s">
        <v>91</v>
      </c>
      <c r="T96" s="82" t="s">
        <v>91</v>
      </c>
      <c r="U96" s="83" t="s">
        <v>91</v>
      </c>
      <c r="V96" s="368">
        <v>1</v>
      </c>
      <c r="W96" s="82" t="s">
        <v>91</v>
      </c>
      <c r="X96" s="82" t="s">
        <v>91</v>
      </c>
      <c r="Y96" s="82" t="s">
        <v>91</v>
      </c>
      <c r="Z96" s="83" t="s">
        <v>91</v>
      </c>
      <c r="AA96" s="362">
        <v>2</v>
      </c>
      <c r="AB96" s="87">
        <v>3</v>
      </c>
      <c r="AC96" s="361">
        <v>2</v>
      </c>
    </row>
    <row r="97" spans="1:29">
      <c r="A97" s="585"/>
      <c r="B97" s="587"/>
      <c r="C97" s="326">
        <v>44524</v>
      </c>
      <c r="D97" s="321" t="s">
        <v>176</v>
      </c>
      <c r="E97" s="478" t="s">
        <v>89</v>
      </c>
      <c r="F97" s="478" t="s">
        <v>17</v>
      </c>
      <c r="G97" s="116">
        <v>51</v>
      </c>
      <c r="H97" s="89">
        <v>14</v>
      </c>
      <c r="I97" s="87">
        <v>14</v>
      </c>
      <c r="J97" s="87">
        <v>14</v>
      </c>
      <c r="K97" s="88">
        <v>9</v>
      </c>
      <c r="L97" s="89">
        <v>3</v>
      </c>
      <c r="M97" s="87">
        <v>3</v>
      </c>
      <c r="N97" s="87">
        <v>3</v>
      </c>
      <c r="O97" s="87">
        <v>3</v>
      </c>
      <c r="P97" s="353">
        <v>2</v>
      </c>
      <c r="Q97" s="89">
        <v>3</v>
      </c>
      <c r="R97" s="87">
        <v>3</v>
      </c>
      <c r="S97" s="87">
        <v>3</v>
      </c>
      <c r="T97" s="87">
        <v>3</v>
      </c>
      <c r="U97" s="361">
        <v>2</v>
      </c>
      <c r="V97" s="86">
        <v>3</v>
      </c>
      <c r="W97" s="87">
        <v>3</v>
      </c>
      <c r="X97" s="342">
        <v>2</v>
      </c>
      <c r="Y97" s="87">
        <v>3</v>
      </c>
      <c r="Z97" s="90">
        <v>3</v>
      </c>
      <c r="AA97" s="86">
        <v>3</v>
      </c>
      <c r="AB97" s="87">
        <v>3</v>
      </c>
      <c r="AC97" s="90">
        <v>3</v>
      </c>
    </row>
    <row r="98" spans="1:29">
      <c r="A98" s="585"/>
      <c r="B98" s="587"/>
      <c r="C98" s="326">
        <v>44553</v>
      </c>
      <c r="D98" s="321" t="s">
        <v>177</v>
      </c>
      <c r="E98" s="478" t="s">
        <v>89</v>
      </c>
      <c r="F98" s="478" t="s">
        <v>21</v>
      </c>
      <c r="G98" s="172">
        <v>43</v>
      </c>
      <c r="H98" s="89">
        <v>11</v>
      </c>
      <c r="I98" s="87">
        <v>12</v>
      </c>
      <c r="J98" s="87">
        <v>12</v>
      </c>
      <c r="K98" s="88">
        <v>8</v>
      </c>
      <c r="L98" s="351">
        <v>2</v>
      </c>
      <c r="M98" s="342">
        <v>2</v>
      </c>
      <c r="N98" s="87">
        <v>3</v>
      </c>
      <c r="O98" s="342">
        <v>2</v>
      </c>
      <c r="P98" s="353">
        <v>2</v>
      </c>
      <c r="Q98" s="89">
        <v>3</v>
      </c>
      <c r="R98" s="342">
        <v>2</v>
      </c>
      <c r="S98" s="87">
        <v>3</v>
      </c>
      <c r="T98" s="342">
        <v>2</v>
      </c>
      <c r="U98" s="361">
        <v>2</v>
      </c>
      <c r="V98" s="362">
        <v>2</v>
      </c>
      <c r="W98" s="87">
        <v>3</v>
      </c>
      <c r="X98" s="87">
        <v>3</v>
      </c>
      <c r="Y98" s="342">
        <v>2</v>
      </c>
      <c r="Z98" s="361">
        <v>2</v>
      </c>
      <c r="AA98" s="362">
        <v>2</v>
      </c>
      <c r="AB98" s="87">
        <v>3</v>
      </c>
      <c r="AC98" s="90">
        <v>3</v>
      </c>
    </row>
    <row r="99" spans="1:29">
      <c r="A99" s="585"/>
      <c r="B99" s="587"/>
      <c r="C99" s="327"/>
      <c r="D99" s="320" t="s">
        <v>178</v>
      </c>
      <c r="E99" s="477" t="s">
        <v>89</v>
      </c>
      <c r="F99" s="477" t="s">
        <v>119</v>
      </c>
      <c r="G99" s="116"/>
      <c r="H99" s="89"/>
      <c r="I99" s="87"/>
      <c r="J99" s="87"/>
      <c r="K99" s="88"/>
      <c r="L99" s="89"/>
      <c r="M99" s="87"/>
      <c r="N99" s="87"/>
      <c r="O99" s="87"/>
      <c r="P99" s="88"/>
      <c r="Q99" s="89"/>
      <c r="R99" s="87"/>
      <c r="S99" s="87"/>
      <c r="T99" s="87"/>
      <c r="U99" s="90"/>
      <c r="V99" s="86"/>
      <c r="W99" s="87"/>
      <c r="X99" s="87"/>
      <c r="Y99" s="87"/>
      <c r="Z99" s="90"/>
      <c r="AA99" s="86"/>
      <c r="AB99" s="87"/>
      <c r="AC99" s="90"/>
    </row>
    <row r="100" spans="1:29">
      <c r="A100" s="585"/>
      <c r="B100" s="587"/>
      <c r="C100" s="330"/>
      <c r="D100" s="321" t="s">
        <v>179</v>
      </c>
      <c r="E100" s="478" t="s">
        <v>89</v>
      </c>
      <c r="F100" s="478" t="s">
        <v>21</v>
      </c>
      <c r="G100" s="116"/>
      <c r="H100" s="89"/>
      <c r="I100" s="87"/>
      <c r="J100" s="87"/>
      <c r="K100" s="88"/>
      <c r="L100" s="89"/>
      <c r="M100" s="87"/>
      <c r="N100" s="87"/>
      <c r="O100" s="87"/>
      <c r="P100" s="88"/>
      <c r="Q100" s="89"/>
      <c r="R100" s="87"/>
      <c r="S100" s="87"/>
      <c r="T100" s="87"/>
      <c r="U100" s="90"/>
      <c r="V100" s="86"/>
      <c r="W100" s="87"/>
      <c r="X100" s="87"/>
      <c r="Y100" s="87"/>
      <c r="Z100" s="90"/>
      <c r="AA100" s="86"/>
      <c r="AB100" s="87"/>
      <c r="AC100" s="90"/>
    </row>
    <row r="101" spans="1:29">
      <c r="A101" s="585"/>
      <c r="B101" s="587"/>
      <c r="C101" s="326">
        <v>44553</v>
      </c>
      <c r="D101" s="320" t="s">
        <v>180</v>
      </c>
      <c r="E101" s="477" t="s">
        <v>89</v>
      </c>
      <c r="F101" s="477" t="s">
        <v>17</v>
      </c>
      <c r="G101" s="172">
        <v>42</v>
      </c>
      <c r="H101" s="89">
        <v>10</v>
      </c>
      <c r="I101" s="87">
        <v>13</v>
      </c>
      <c r="J101" s="87">
        <v>11</v>
      </c>
      <c r="K101" s="88">
        <v>8</v>
      </c>
      <c r="L101" s="351">
        <v>2</v>
      </c>
      <c r="M101" s="342">
        <v>2</v>
      </c>
      <c r="N101" s="342">
        <v>2</v>
      </c>
      <c r="O101" s="342">
        <v>2</v>
      </c>
      <c r="P101" s="353">
        <v>2</v>
      </c>
      <c r="Q101" s="89">
        <v>3</v>
      </c>
      <c r="R101" s="342">
        <v>2</v>
      </c>
      <c r="S101" s="87">
        <v>3</v>
      </c>
      <c r="T101" s="342">
        <v>2</v>
      </c>
      <c r="U101" s="90">
        <v>3</v>
      </c>
      <c r="V101" s="362">
        <v>2</v>
      </c>
      <c r="W101" s="87">
        <v>3</v>
      </c>
      <c r="X101" s="354">
        <v>1</v>
      </c>
      <c r="Y101" s="342">
        <v>2</v>
      </c>
      <c r="Z101" s="90">
        <v>3</v>
      </c>
      <c r="AA101" s="362">
        <v>2</v>
      </c>
      <c r="AB101" s="87">
        <v>4</v>
      </c>
      <c r="AC101" s="361">
        <v>2</v>
      </c>
    </row>
    <row r="102" spans="1:29">
      <c r="A102" s="585"/>
      <c r="B102" s="587"/>
      <c r="C102" s="326">
        <v>44524</v>
      </c>
      <c r="D102" s="321" t="s">
        <v>181</v>
      </c>
      <c r="E102" s="478" t="s">
        <v>89</v>
      </c>
      <c r="F102" s="478" t="s">
        <v>17</v>
      </c>
      <c r="G102" s="116">
        <v>53</v>
      </c>
      <c r="H102" s="89">
        <v>14</v>
      </c>
      <c r="I102" s="87">
        <v>13</v>
      </c>
      <c r="J102" s="87">
        <v>15</v>
      </c>
      <c r="K102" s="88">
        <v>11</v>
      </c>
      <c r="L102" s="89">
        <v>3</v>
      </c>
      <c r="M102" s="87">
        <v>3</v>
      </c>
      <c r="N102" s="87">
        <v>3</v>
      </c>
      <c r="O102" s="87">
        <v>3</v>
      </c>
      <c r="P102" s="353">
        <v>2</v>
      </c>
      <c r="Q102" s="89">
        <v>3</v>
      </c>
      <c r="R102" s="87">
        <v>3</v>
      </c>
      <c r="S102" s="87">
        <v>3</v>
      </c>
      <c r="T102" s="342">
        <v>2</v>
      </c>
      <c r="U102" s="361">
        <v>2</v>
      </c>
      <c r="V102" s="86">
        <v>3</v>
      </c>
      <c r="W102" s="87">
        <v>4</v>
      </c>
      <c r="X102" s="87">
        <v>3</v>
      </c>
      <c r="Y102" s="342">
        <v>2</v>
      </c>
      <c r="Z102" s="90">
        <v>3</v>
      </c>
      <c r="AA102" s="86">
        <v>3</v>
      </c>
      <c r="AB102" s="87">
        <v>4</v>
      </c>
      <c r="AC102" s="90">
        <v>4</v>
      </c>
    </row>
    <row r="103" spans="1:29">
      <c r="A103" s="585"/>
      <c r="B103" s="587"/>
      <c r="C103" s="332">
        <v>44524</v>
      </c>
      <c r="D103" s="321" t="s">
        <v>182</v>
      </c>
      <c r="E103" s="478" t="s">
        <v>89</v>
      </c>
      <c r="F103" s="478" t="s">
        <v>21</v>
      </c>
      <c r="G103" s="116">
        <v>48</v>
      </c>
      <c r="H103" s="89">
        <v>12</v>
      </c>
      <c r="I103" s="87">
        <v>15</v>
      </c>
      <c r="J103" s="87">
        <v>12</v>
      </c>
      <c r="K103" s="88">
        <v>9</v>
      </c>
      <c r="L103" s="351">
        <v>2</v>
      </c>
      <c r="M103" s="342">
        <v>2</v>
      </c>
      <c r="N103" s="87">
        <v>3</v>
      </c>
      <c r="O103" s="87">
        <v>3</v>
      </c>
      <c r="P103" s="353">
        <v>2</v>
      </c>
      <c r="Q103" s="89">
        <v>3</v>
      </c>
      <c r="R103" s="87">
        <v>3</v>
      </c>
      <c r="S103" s="87">
        <v>3</v>
      </c>
      <c r="T103" s="87">
        <v>3</v>
      </c>
      <c r="U103" s="90">
        <v>3</v>
      </c>
      <c r="V103" s="362">
        <v>2</v>
      </c>
      <c r="W103" s="87">
        <v>3</v>
      </c>
      <c r="X103" s="87">
        <v>3</v>
      </c>
      <c r="Y103" s="342">
        <v>2</v>
      </c>
      <c r="Z103" s="361">
        <v>2</v>
      </c>
      <c r="AA103" s="362">
        <v>2</v>
      </c>
      <c r="AB103" s="87">
        <v>4</v>
      </c>
      <c r="AC103" s="90">
        <v>3</v>
      </c>
    </row>
    <row r="104" spans="1:29">
      <c r="A104" s="585"/>
      <c r="B104" s="587"/>
      <c r="C104" s="326">
        <v>44524</v>
      </c>
      <c r="D104" s="321" t="s">
        <v>183</v>
      </c>
      <c r="E104" s="478" t="s">
        <v>89</v>
      </c>
      <c r="F104" s="478" t="s">
        <v>21</v>
      </c>
      <c r="G104" s="172">
        <v>35</v>
      </c>
      <c r="H104" s="89">
        <v>11</v>
      </c>
      <c r="I104" s="87">
        <v>12</v>
      </c>
      <c r="J104" s="87">
        <v>6</v>
      </c>
      <c r="K104" s="88">
        <v>6</v>
      </c>
      <c r="L104" s="351">
        <v>2</v>
      </c>
      <c r="M104" s="342">
        <v>2</v>
      </c>
      <c r="N104" s="87">
        <v>3</v>
      </c>
      <c r="O104" s="342">
        <v>2</v>
      </c>
      <c r="P104" s="353">
        <v>2</v>
      </c>
      <c r="Q104" s="89">
        <v>3</v>
      </c>
      <c r="R104" s="342">
        <v>2</v>
      </c>
      <c r="S104" s="87">
        <v>3</v>
      </c>
      <c r="T104" s="342">
        <v>2</v>
      </c>
      <c r="U104" s="361">
        <v>2</v>
      </c>
      <c r="V104" s="362">
        <v>2</v>
      </c>
      <c r="W104" s="354">
        <v>1</v>
      </c>
      <c r="X104" s="354">
        <v>1</v>
      </c>
      <c r="Y104" s="354">
        <v>1</v>
      </c>
      <c r="Z104" s="367">
        <v>1</v>
      </c>
      <c r="AA104" s="362">
        <v>2</v>
      </c>
      <c r="AB104" s="342">
        <v>2</v>
      </c>
      <c r="AC104" s="361">
        <v>2</v>
      </c>
    </row>
    <row r="105" spans="1:29">
      <c r="A105" s="585"/>
      <c r="B105" s="587"/>
      <c r="C105" s="326">
        <v>44524</v>
      </c>
      <c r="D105" s="320" t="s">
        <v>184</v>
      </c>
      <c r="E105" s="477" t="s">
        <v>89</v>
      </c>
      <c r="F105" s="477" t="s">
        <v>17</v>
      </c>
      <c r="G105" s="116">
        <v>52</v>
      </c>
      <c r="H105" s="89">
        <v>14</v>
      </c>
      <c r="I105" s="87">
        <v>13</v>
      </c>
      <c r="J105" s="87">
        <v>16</v>
      </c>
      <c r="K105" s="88">
        <v>9</v>
      </c>
      <c r="L105" s="351">
        <v>2</v>
      </c>
      <c r="M105" s="87">
        <v>4</v>
      </c>
      <c r="N105" s="87">
        <v>3</v>
      </c>
      <c r="O105" s="87">
        <v>3</v>
      </c>
      <c r="P105" s="353">
        <v>2</v>
      </c>
      <c r="Q105" s="89">
        <v>3</v>
      </c>
      <c r="R105" s="342">
        <v>2</v>
      </c>
      <c r="S105" s="87">
        <v>3</v>
      </c>
      <c r="T105" s="342">
        <v>2</v>
      </c>
      <c r="U105" s="90">
        <v>3</v>
      </c>
      <c r="V105" s="362">
        <v>2</v>
      </c>
      <c r="W105" s="87">
        <v>4</v>
      </c>
      <c r="X105" s="87">
        <v>3</v>
      </c>
      <c r="Y105" s="87">
        <v>3</v>
      </c>
      <c r="Z105" s="90">
        <v>4</v>
      </c>
      <c r="AA105" s="86">
        <v>3</v>
      </c>
      <c r="AB105" s="87">
        <v>3</v>
      </c>
      <c r="AC105" s="90">
        <v>3</v>
      </c>
    </row>
    <row r="106" spans="1:29">
      <c r="A106" s="585"/>
      <c r="B106" s="587"/>
      <c r="C106" s="326">
        <v>44202</v>
      </c>
      <c r="D106" s="320" t="s">
        <v>185</v>
      </c>
      <c r="E106" s="477" t="s">
        <v>89</v>
      </c>
      <c r="F106" s="477" t="s">
        <v>17</v>
      </c>
      <c r="G106" s="116">
        <v>50</v>
      </c>
      <c r="H106" s="89">
        <v>13</v>
      </c>
      <c r="I106" s="87">
        <v>14</v>
      </c>
      <c r="J106" s="87">
        <v>14</v>
      </c>
      <c r="K106" s="88">
        <v>9</v>
      </c>
      <c r="L106" s="89">
        <v>3</v>
      </c>
      <c r="M106" s="342">
        <v>2</v>
      </c>
      <c r="N106" s="87">
        <v>3</v>
      </c>
      <c r="O106" s="87">
        <v>3</v>
      </c>
      <c r="P106" s="353">
        <v>2</v>
      </c>
      <c r="Q106" s="89">
        <v>3</v>
      </c>
      <c r="R106" s="87">
        <v>3</v>
      </c>
      <c r="S106" s="87">
        <v>3</v>
      </c>
      <c r="T106" s="342">
        <v>2</v>
      </c>
      <c r="U106" s="90">
        <v>3</v>
      </c>
      <c r="V106" s="86">
        <v>3</v>
      </c>
      <c r="W106" s="87">
        <v>3</v>
      </c>
      <c r="X106" s="87">
        <v>3</v>
      </c>
      <c r="Y106" s="342">
        <v>2</v>
      </c>
      <c r="Z106" s="90">
        <v>3</v>
      </c>
      <c r="AA106" s="86">
        <v>3</v>
      </c>
      <c r="AB106" s="87">
        <v>3</v>
      </c>
      <c r="AC106" s="90">
        <v>3</v>
      </c>
    </row>
    <row r="107" spans="1:29">
      <c r="A107" s="585"/>
      <c r="B107" s="587"/>
      <c r="C107" s="326">
        <v>44539</v>
      </c>
      <c r="D107" s="320" t="s">
        <v>186</v>
      </c>
      <c r="E107" s="477" t="s">
        <v>89</v>
      </c>
      <c r="F107" s="477" t="s">
        <v>17</v>
      </c>
      <c r="G107" s="172">
        <v>42</v>
      </c>
      <c r="H107" s="89">
        <v>11</v>
      </c>
      <c r="I107" s="87">
        <v>14</v>
      </c>
      <c r="J107" s="87">
        <v>12</v>
      </c>
      <c r="K107" s="88">
        <v>5</v>
      </c>
      <c r="L107" s="351">
        <v>2</v>
      </c>
      <c r="M107" s="342">
        <v>2</v>
      </c>
      <c r="N107" s="87">
        <v>3</v>
      </c>
      <c r="O107" s="342">
        <v>2</v>
      </c>
      <c r="P107" s="353">
        <v>2</v>
      </c>
      <c r="Q107" s="89">
        <v>3</v>
      </c>
      <c r="R107" s="87">
        <v>3</v>
      </c>
      <c r="S107" s="87">
        <v>3</v>
      </c>
      <c r="T107" s="342">
        <v>2</v>
      </c>
      <c r="U107" s="90">
        <v>3</v>
      </c>
      <c r="V107" s="362">
        <v>2</v>
      </c>
      <c r="W107" s="87">
        <v>4</v>
      </c>
      <c r="X107" s="342">
        <v>2</v>
      </c>
      <c r="Y107" s="342">
        <v>2</v>
      </c>
      <c r="Z107" s="361">
        <v>2</v>
      </c>
      <c r="AA107" s="362">
        <v>2</v>
      </c>
      <c r="AB107" s="342">
        <v>2</v>
      </c>
      <c r="AC107" s="367">
        <v>1</v>
      </c>
    </row>
    <row r="108" spans="1:29">
      <c r="A108" s="585"/>
      <c r="B108" s="587"/>
      <c r="C108" s="326">
        <v>44202</v>
      </c>
      <c r="D108" s="321" t="s">
        <v>187</v>
      </c>
      <c r="E108" s="478" t="s">
        <v>89</v>
      </c>
      <c r="F108" s="478" t="s">
        <v>17</v>
      </c>
      <c r="G108" s="172">
        <v>29</v>
      </c>
      <c r="H108" s="89">
        <v>10</v>
      </c>
      <c r="I108" s="87">
        <v>9</v>
      </c>
      <c r="J108" s="87">
        <v>7</v>
      </c>
      <c r="K108" s="88">
        <v>3</v>
      </c>
      <c r="L108" s="351">
        <v>2</v>
      </c>
      <c r="M108" s="342">
        <v>2</v>
      </c>
      <c r="N108" s="342">
        <v>2</v>
      </c>
      <c r="O108" s="342">
        <v>2</v>
      </c>
      <c r="P108" s="353">
        <v>2</v>
      </c>
      <c r="Q108" s="89">
        <v>3</v>
      </c>
      <c r="R108" s="342">
        <v>2</v>
      </c>
      <c r="S108" s="342">
        <v>2</v>
      </c>
      <c r="T108" s="342">
        <v>2</v>
      </c>
      <c r="U108" s="83" t="s">
        <v>188</v>
      </c>
      <c r="V108" s="362">
        <v>2</v>
      </c>
      <c r="W108" s="354">
        <v>1</v>
      </c>
      <c r="X108" s="354">
        <v>1</v>
      </c>
      <c r="Y108" s="354">
        <v>1</v>
      </c>
      <c r="Z108" s="361">
        <v>2</v>
      </c>
      <c r="AA108" s="368">
        <v>1</v>
      </c>
      <c r="AB108" s="354">
        <v>1</v>
      </c>
      <c r="AC108" s="367">
        <v>1</v>
      </c>
    </row>
    <row r="109" spans="1:29">
      <c r="A109" s="585"/>
      <c r="B109" s="587"/>
      <c r="C109" s="326">
        <v>44524</v>
      </c>
      <c r="D109" s="320" t="s">
        <v>189</v>
      </c>
      <c r="E109" s="477" t="s">
        <v>89</v>
      </c>
      <c r="F109" s="477" t="s">
        <v>17</v>
      </c>
      <c r="G109" s="116">
        <v>51</v>
      </c>
      <c r="H109" s="89">
        <v>13.5</v>
      </c>
      <c r="I109" s="87">
        <v>14.5</v>
      </c>
      <c r="J109" s="87">
        <v>14.5</v>
      </c>
      <c r="K109" s="88">
        <v>8</v>
      </c>
      <c r="L109" s="89">
        <v>3</v>
      </c>
      <c r="M109" s="342">
        <v>2</v>
      </c>
      <c r="N109" s="87">
        <v>3</v>
      </c>
      <c r="O109" s="342">
        <v>2.5</v>
      </c>
      <c r="P109" s="88">
        <v>3</v>
      </c>
      <c r="Q109" s="89">
        <v>3</v>
      </c>
      <c r="R109" s="87">
        <v>3</v>
      </c>
      <c r="S109" s="87">
        <v>3</v>
      </c>
      <c r="T109" s="87">
        <v>3</v>
      </c>
      <c r="U109" s="361">
        <v>2.5</v>
      </c>
      <c r="V109" s="86">
        <v>3</v>
      </c>
      <c r="W109" s="87">
        <v>4</v>
      </c>
      <c r="X109" s="342">
        <v>2.5</v>
      </c>
      <c r="Y109" s="342">
        <v>2</v>
      </c>
      <c r="Z109" s="90">
        <v>3</v>
      </c>
      <c r="AA109" s="86">
        <v>3</v>
      </c>
      <c r="AB109" s="87">
        <v>3</v>
      </c>
      <c r="AC109" s="361">
        <v>2</v>
      </c>
    </row>
    <row r="110" spans="1:29">
      <c r="A110" s="585"/>
      <c r="B110" s="587"/>
      <c r="C110" s="326">
        <v>44524</v>
      </c>
      <c r="D110" s="321" t="s">
        <v>190</v>
      </c>
      <c r="E110" s="478" t="s">
        <v>89</v>
      </c>
      <c r="F110" s="478" t="s">
        <v>17</v>
      </c>
      <c r="G110" s="116">
        <v>67</v>
      </c>
      <c r="H110" s="89">
        <v>18</v>
      </c>
      <c r="I110" s="87">
        <v>17</v>
      </c>
      <c r="J110" s="87">
        <v>20</v>
      </c>
      <c r="K110" s="88">
        <v>12</v>
      </c>
      <c r="L110" s="89">
        <v>3</v>
      </c>
      <c r="M110" s="87">
        <v>4</v>
      </c>
      <c r="N110" s="87">
        <v>4</v>
      </c>
      <c r="O110" s="87">
        <v>4</v>
      </c>
      <c r="P110" s="88">
        <v>3</v>
      </c>
      <c r="Q110" s="89">
        <v>3</v>
      </c>
      <c r="R110" s="87">
        <v>3</v>
      </c>
      <c r="S110" s="87">
        <v>3</v>
      </c>
      <c r="T110" s="87">
        <v>4</v>
      </c>
      <c r="U110" s="90">
        <v>4</v>
      </c>
      <c r="V110" s="86">
        <v>4</v>
      </c>
      <c r="W110" s="87">
        <v>4</v>
      </c>
      <c r="X110" s="87">
        <v>4</v>
      </c>
      <c r="Y110" s="87">
        <v>4</v>
      </c>
      <c r="Z110" s="90">
        <v>4</v>
      </c>
      <c r="AA110" s="86">
        <v>4</v>
      </c>
      <c r="AB110" s="87">
        <v>4</v>
      </c>
      <c r="AC110" s="90">
        <v>4</v>
      </c>
    </row>
    <row r="111" spans="1:29">
      <c r="A111" s="585"/>
      <c r="B111" s="587"/>
      <c r="C111" s="326">
        <v>44524</v>
      </c>
      <c r="D111" s="321" t="s">
        <v>191</v>
      </c>
      <c r="E111" s="478" t="s">
        <v>89</v>
      </c>
      <c r="F111" s="478" t="s">
        <v>17</v>
      </c>
      <c r="G111" s="116">
        <v>52</v>
      </c>
      <c r="H111" s="89">
        <v>14</v>
      </c>
      <c r="I111" s="87">
        <v>15</v>
      </c>
      <c r="J111" s="87">
        <v>14</v>
      </c>
      <c r="K111" s="88">
        <v>9</v>
      </c>
      <c r="L111" s="89">
        <v>3</v>
      </c>
      <c r="M111" s="87">
        <v>3</v>
      </c>
      <c r="N111" s="87">
        <v>4</v>
      </c>
      <c r="O111" s="342">
        <v>2</v>
      </c>
      <c r="P111" s="353">
        <v>2</v>
      </c>
      <c r="Q111" s="89">
        <v>3</v>
      </c>
      <c r="R111" s="87">
        <v>3</v>
      </c>
      <c r="S111" s="87">
        <v>3</v>
      </c>
      <c r="T111" s="87">
        <v>3</v>
      </c>
      <c r="U111" s="90">
        <v>3</v>
      </c>
      <c r="V111" s="86">
        <v>3</v>
      </c>
      <c r="W111" s="87">
        <v>3</v>
      </c>
      <c r="X111" s="342">
        <v>2</v>
      </c>
      <c r="Y111" s="87">
        <v>3</v>
      </c>
      <c r="Z111" s="90">
        <v>3</v>
      </c>
      <c r="AA111" s="86">
        <v>3</v>
      </c>
      <c r="AB111" s="87">
        <v>3</v>
      </c>
      <c r="AC111" s="90">
        <v>3</v>
      </c>
    </row>
    <row r="112" spans="1:29">
      <c r="A112" s="585"/>
      <c r="B112" s="587"/>
      <c r="C112" s="326">
        <v>44539</v>
      </c>
      <c r="D112" s="320" t="s">
        <v>192</v>
      </c>
      <c r="E112" s="477" t="s">
        <v>89</v>
      </c>
      <c r="F112" s="477" t="s">
        <v>17</v>
      </c>
      <c r="G112" s="172">
        <v>42</v>
      </c>
      <c r="H112" s="89">
        <v>10</v>
      </c>
      <c r="I112" s="87">
        <v>12</v>
      </c>
      <c r="J112" s="87">
        <v>12</v>
      </c>
      <c r="K112" s="88">
        <v>8</v>
      </c>
      <c r="L112" s="366">
        <v>1</v>
      </c>
      <c r="M112" s="87">
        <v>3</v>
      </c>
      <c r="N112" s="87">
        <v>3</v>
      </c>
      <c r="O112" s="342">
        <v>2</v>
      </c>
      <c r="P112" s="365">
        <v>1</v>
      </c>
      <c r="Q112" s="89">
        <v>3</v>
      </c>
      <c r="R112" s="342">
        <v>2</v>
      </c>
      <c r="S112" s="87">
        <v>3</v>
      </c>
      <c r="T112" s="354">
        <v>1</v>
      </c>
      <c r="U112" s="90">
        <v>3</v>
      </c>
      <c r="V112" s="362">
        <v>2</v>
      </c>
      <c r="W112" s="87">
        <v>3</v>
      </c>
      <c r="X112" s="342">
        <v>2</v>
      </c>
      <c r="Y112" s="342">
        <v>2</v>
      </c>
      <c r="Z112" s="90">
        <v>3</v>
      </c>
      <c r="AA112" s="86">
        <v>3</v>
      </c>
      <c r="AB112" s="87">
        <v>3</v>
      </c>
      <c r="AC112" s="361">
        <v>2</v>
      </c>
    </row>
    <row r="113" spans="1:40">
      <c r="A113" s="585"/>
      <c r="B113" s="587"/>
      <c r="C113" s="326">
        <v>44524</v>
      </c>
      <c r="D113" s="320" t="s">
        <v>193</v>
      </c>
      <c r="E113" s="477" t="s">
        <v>89</v>
      </c>
      <c r="F113" s="477" t="s">
        <v>17</v>
      </c>
      <c r="G113" s="116">
        <v>45</v>
      </c>
      <c r="H113" s="89">
        <v>11</v>
      </c>
      <c r="I113" s="87">
        <v>11</v>
      </c>
      <c r="J113" s="87">
        <v>15</v>
      </c>
      <c r="K113" s="88">
        <v>8</v>
      </c>
      <c r="L113" s="351">
        <v>2</v>
      </c>
      <c r="M113" s="342">
        <v>2</v>
      </c>
      <c r="N113" s="87">
        <v>3</v>
      </c>
      <c r="O113" s="342">
        <v>2</v>
      </c>
      <c r="P113" s="353">
        <v>2</v>
      </c>
      <c r="Q113" s="89">
        <v>3</v>
      </c>
      <c r="R113" s="342">
        <v>2</v>
      </c>
      <c r="S113" s="342">
        <v>2</v>
      </c>
      <c r="T113" s="342">
        <v>2</v>
      </c>
      <c r="U113" s="361">
        <v>2</v>
      </c>
      <c r="V113" s="86">
        <v>3</v>
      </c>
      <c r="W113" s="87">
        <v>3</v>
      </c>
      <c r="X113" s="87">
        <v>3</v>
      </c>
      <c r="Y113" s="87">
        <v>3</v>
      </c>
      <c r="Z113" s="90">
        <v>3</v>
      </c>
      <c r="AA113" s="362">
        <v>2</v>
      </c>
      <c r="AB113" s="87">
        <v>3</v>
      </c>
      <c r="AC113" s="90">
        <v>3</v>
      </c>
    </row>
    <row r="114" spans="1:40">
      <c r="A114" s="585"/>
      <c r="B114" s="587"/>
      <c r="C114" s="326">
        <v>44524</v>
      </c>
      <c r="D114" s="321" t="s">
        <v>194</v>
      </c>
      <c r="E114" s="478" t="s">
        <v>89</v>
      </c>
      <c r="F114" s="478" t="s">
        <v>17</v>
      </c>
      <c r="G114" s="172">
        <v>39</v>
      </c>
      <c r="H114" s="89">
        <v>11</v>
      </c>
      <c r="I114" s="87">
        <v>13</v>
      </c>
      <c r="J114" s="87">
        <v>9</v>
      </c>
      <c r="K114" s="88">
        <v>6</v>
      </c>
      <c r="L114" s="89">
        <v>3</v>
      </c>
      <c r="M114" s="342">
        <v>2</v>
      </c>
      <c r="N114" s="342">
        <v>2</v>
      </c>
      <c r="O114" s="342">
        <v>2</v>
      </c>
      <c r="P114" s="353">
        <v>2</v>
      </c>
      <c r="Q114" s="89">
        <v>3</v>
      </c>
      <c r="R114" s="87">
        <v>3</v>
      </c>
      <c r="S114" s="342">
        <v>2</v>
      </c>
      <c r="T114" s="87">
        <v>3</v>
      </c>
      <c r="U114" s="361">
        <v>2</v>
      </c>
      <c r="V114" s="362">
        <v>2</v>
      </c>
      <c r="W114" s="342">
        <v>2</v>
      </c>
      <c r="X114" s="354">
        <v>1</v>
      </c>
      <c r="Y114" s="342">
        <v>2</v>
      </c>
      <c r="Z114" s="361">
        <v>2</v>
      </c>
      <c r="AA114" s="362">
        <v>2</v>
      </c>
      <c r="AB114" s="342">
        <v>2</v>
      </c>
      <c r="AC114" s="361">
        <v>2</v>
      </c>
    </row>
    <row r="115" spans="1:40">
      <c r="A115" s="585"/>
      <c r="B115" s="587"/>
      <c r="C115" s="331">
        <v>44539</v>
      </c>
      <c r="D115" s="321" t="s">
        <v>195</v>
      </c>
      <c r="E115" s="478" t="s">
        <v>89</v>
      </c>
      <c r="F115" s="478" t="s">
        <v>17</v>
      </c>
      <c r="G115" s="114" t="s">
        <v>101</v>
      </c>
      <c r="H115" s="89">
        <v>10</v>
      </c>
      <c r="I115" s="87">
        <v>10</v>
      </c>
      <c r="J115" s="82" t="s">
        <v>101</v>
      </c>
      <c r="K115" s="88">
        <v>4</v>
      </c>
      <c r="L115" s="351">
        <v>2</v>
      </c>
      <c r="M115" s="342">
        <v>2</v>
      </c>
      <c r="N115" s="87">
        <v>3</v>
      </c>
      <c r="O115" s="354">
        <v>1</v>
      </c>
      <c r="P115" s="353">
        <v>2</v>
      </c>
      <c r="Q115" s="366">
        <v>1</v>
      </c>
      <c r="R115" s="342">
        <v>2</v>
      </c>
      <c r="S115" s="342">
        <v>3</v>
      </c>
      <c r="T115" s="342">
        <v>2</v>
      </c>
      <c r="U115" s="361">
        <v>2</v>
      </c>
      <c r="V115" s="115" t="s">
        <v>91</v>
      </c>
      <c r="W115" s="82" t="s">
        <v>91</v>
      </c>
      <c r="X115" s="82" t="s">
        <v>91</v>
      </c>
      <c r="Y115" s="82" t="s">
        <v>91</v>
      </c>
      <c r="Z115" s="83" t="s">
        <v>91</v>
      </c>
      <c r="AA115" s="362">
        <v>2</v>
      </c>
      <c r="AB115" s="342">
        <v>2</v>
      </c>
      <c r="AC115" s="83" t="s">
        <v>91</v>
      </c>
    </row>
    <row r="116" spans="1:40">
      <c r="A116" s="585"/>
      <c r="B116" s="587"/>
      <c r="C116" s="326">
        <v>44553</v>
      </c>
      <c r="D116" s="320" t="s">
        <v>196</v>
      </c>
      <c r="E116" s="477" t="s">
        <v>89</v>
      </c>
      <c r="F116" s="477" t="s">
        <v>17</v>
      </c>
      <c r="G116" s="116">
        <v>50</v>
      </c>
      <c r="H116" s="89">
        <v>14</v>
      </c>
      <c r="I116" s="87">
        <v>15</v>
      </c>
      <c r="J116" s="87">
        <v>13</v>
      </c>
      <c r="K116" s="88">
        <v>8</v>
      </c>
      <c r="L116" s="89">
        <v>3</v>
      </c>
      <c r="M116" s="87">
        <v>3</v>
      </c>
      <c r="N116" s="87">
        <v>3</v>
      </c>
      <c r="O116" s="342">
        <v>2</v>
      </c>
      <c r="P116" s="88">
        <v>3</v>
      </c>
      <c r="Q116" s="89">
        <v>3</v>
      </c>
      <c r="R116" s="87">
        <v>3</v>
      </c>
      <c r="S116" s="87">
        <v>3</v>
      </c>
      <c r="T116" s="87">
        <v>3</v>
      </c>
      <c r="U116" s="90">
        <v>3</v>
      </c>
      <c r="V116" s="86">
        <v>3</v>
      </c>
      <c r="W116" s="87">
        <v>3</v>
      </c>
      <c r="X116" s="87">
        <v>3</v>
      </c>
      <c r="Y116" s="342">
        <v>2</v>
      </c>
      <c r="Z116" s="361">
        <v>2</v>
      </c>
      <c r="AA116" s="86">
        <v>3</v>
      </c>
      <c r="AB116" s="87">
        <v>3</v>
      </c>
      <c r="AC116" s="361">
        <v>2</v>
      </c>
    </row>
    <row r="117" spans="1:40" s="184" customFormat="1">
      <c r="A117" s="585"/>
      <c r="B117" s="587"/>
      <c r="C117" s="330"/>
      <c r="D117" s="321" t="s">
        <v>197</v>
      </c>
      <c r="E117" s="478" t="s">
        <v>198</v>
      </c>
      <c r="F117" s="478" t="s">
        <v>21</v>
      </c>
      <c r="G117" s="116"/>
      <c r="H117" s="89"/>
      <c r="I117" s="87"/>
      <c r="J117" s="87"/>
      <c r="K117" s="88"/>
      <c r="L117" s="89"/>
      <c r="M117" s="87"/>
      <c r="N117" s="87"/>
      <c r="O117" s="87"/>
      <c r="P117" s="88"/>
      <c r="Q117" s="89"/>
      <c r="R117" s="87"/>
      <c r="S117" s="87"/>
      <c r="T117" s="87"/>
      <c r="U117" s="90"/>
      <c r="V117" s="86"/>
      <c r="W117" s="87"/>
      <c r="X117" s="87"/>
      <c r="Y117" s="87"/>
      <c r="Z117" s="90"/>
      <c r="AA117" s="86"/>
      <c r="AB117" s="87"/>
      <c r="AC117" s="90"/>
      <c r="AD117" s="37"/>
      <c r="AE117" s="37"/>
      <c r="AF117" s="37"/>
      <c r="AG117" s="37"/>
      <c r="AH117" s="37"/>
      <c r="AI117" s="37"/>
      <c r="AJ117" s="37"/>
      <c r="AK117" s="37"/>
      <c r="AL117" s="37"/>
      <c r="AM117" s="37"/>
      <c r="AN117" s="37"/>
    </row>
    <row r="118" spans="1:40">
      <c r="A118" s="585"/>
      <c r="B118" s="587"/>
      <c r="C118" s="327"/>
      <c r="D118" s="321" t="s">
        <v>199</v>
      </c>
      <c r="E118" s="478" t="s">
        <v>89</v>
      </c>
      <c r="F118" s="478" t="s">
        <v>21</v>
      </c>
      <c r="G118" s="116"/>
      <c r="H118" s="89"/>
      <c r="I118" s="87"/>
      <c r="J118" s="87"/>
      <c r="K118" s="88"/>
      <c r="L118" s="89"/>
      <c r="M118" s="87"/>
      <c r="N118" s="87"/>
      <c r="O118" s="87"/>
      <c r="P118" s="88"/>
      <c r="Q118" s="89"/>
      <c r="R118" s="87"/>
      <c r="S118" s="87"/>
      <c r="T118" s="87"/>
      <c r="U118" s="90"/>
      <c r="V118" s="86"/>
      <c r="W118" s="87"/>
      <c r="X118" s="87"/>
      <c r="Y118" s="87"/>
      <c r="Z118" s="90"/>
      <c r="AA118" s="86"/>
      <c r="AB118" s="87"/>
      <c r="AC118" s="90"/>
    </row>
    <row r="119" spans="1:40">
      <c r="A119" s="585"/>
      <c r="B119" s="587"/>
      <c r="C119" s="326">
        <v>44524</v>
      </c>
      <c r="D119" s="320" t="s">
        <v>200</v>
      </c>
      <c r="E119" s="477" t="s">
        <v>89</v>
      </c>
      <c r="F119" s="477" t="s">
        <v>119</v>
      </c>
      <c r="G119" s="172">
        <v>38</v>
      </c>
      <c r="H119" s="89">
        <v>9</v>
      </c>
      <c r="I119" s="87">
        <v>10</v>
      </c>
      <c r="J119" s="87">
        <v>13</v>
      </c>
      <c r="K119" s="88">
        <v>6</v>
      </c>
      <c r="L119" s="366">
        <v>1</v>
      </c>
      <c r="M119" s="342">
        <v>2</v>
      </c>
      <c r="N119" s="87">
        <v>3</v>
      </c>
      <c r="O119" s="342">
        <v>2</v>
      </c>
      <c r="P119" s="365">
        <v>1</v>
      </c>
      <c r="Q119" s="89">
        <v>3</v>
      </c>
      <c r="R119" s="342">
        <v>2</v>
      </c>
      <c r="S119" s="342">
        <v>2</v>
      </c>
      <c r="T119" s="354">
        <v>1</v>
      </c>
      <c r="U119" s="361">
        <v>2</v>
      </c>
      <c r="V119" s="362">
        <v>2</v>
      </c>
      <c r="W119" s="87">
        <v>4</v>
      </c>
      <c r="X119" s="342">
        <v>2</v>
      </c>
      <c r="Y119" s="342">
        <v>2</v>
      </c>
      <c r="Z119" s="90">
        <v>3</v>
      </c>
      <c r="AA119" s="362">
        <v>2</v>
      </c>
      <c r="AB119" s="342">
        <v>2</v>
      </c>
      <c r="AC119" s="361">
        <v>2</v>
      </c>
    </row>
    <row r="120" spans="1:40">
      <c r="A120" s="585"/>
      <c r="B120" s="587"/>
      <c r="C120" s="326">
        <v>44524</v>
      </c>
      <c r="D120" s="321" t="s">
        <v>201</v>
      </c>
      <c r="E120" s="478" t="s">
        <v>89</v>
      </c>
      <c r="F120" s="478" t="s">
        <v>17</v>
      </c>
      <c r="G120" s="172">
        <v>43</v>
      </c>
      <c r="H120" s="89">
        <v>13</v>
      </c>
      <c r="I120" s="87">
        <v>13</v>
      </c>
      <c r="J120" s="87">
        <v>11</v>
      </c>
      <c r="K120" s="88">
        <v>6</v>
      </c>
      <c r="L120" s="89">
        <v>3</v>
      </c>
      <c r="M120" s="342">
        <v>2</v>
      </c>
      <c r="N120" s="87">
        <v>3</v>
      </c>
      <c r="O120" s="87">
        <v>3</v>
      </c>
      <c r="P120" s="353">
        <v>2</v>
      </c>
      <c r="Q120" s="89">
        <v>3</v>
      </c>
      <c r="R120" s="87">
        <v>3</v>
      </c>
      <c r="S120" s="87">
        <v>3</v>
      </c>
      <c r="T120" s="342">
        <v>2</v>
      </c>
      <c r="U120" s="361">
        <v>2</v>
      </c>
      <c r="V120" s="362">
        <v>2</v>
      </c>
      <c r="W120" s="342">
        <v>2</v>
      </c>
      <c r="X120" s="87">
        <v>3</v>
      </c>
      <c r="Y120" s="342">
        <v>2</v>
      </c>
      <c r="Z120" s="361">
        <v>2</v>
      </c>
      <c r="AA120" s="362">
        <v>2</v>
      </c>
      <c r="AB120" s="342">
        <v>2</v>
      </c>
      <c r="AC120" s="361">
        <v>2</v>
      </c>
    </row>
    <row r="121" spans="1:40">
      <c r="A121" s="585"/>
      <c r="B121" s="587"/>
      <c r="C121" s="330"/>
      <c r="D121" s="321" t="s">
        <v>202</v>
      </c>
      <c r="E121" s="478" t="s">
        <v>89</v>
      </c>
      <c r="F121" s="478" t="s">
        <v>17</v>
      </c>
      <c r="G121" s="116"/>
      <c r="H121" s="89"/>
      <c r="I121" s="87"/>
      <c r="J121" s="87"/>
      <c r="K121" s="88"/>
      <c r="L121" s="89"/>
      <c r="M121" s="87"/>
      <c r="N121" s="87"/>
      <c r="O121" s="87"/>
      <c r="P121" s="88"/>
      <c r="Q121" s="89"/>
      <c r="R121" s="87"/>
      <c r="S121" s="87"/>
      <c r="T121" s="87"/>
      <c r="U121" s="90"/>
      <c r="V121" s="86"/>
      <c r="W121" s="87"/>
      <c r="X121" s="87"/>
      <c r="Y121" s="87"/>
      <c r="Z121" s="90"/>
      <c r="AA121" s="86"/>
      <c r="AB121" s="87"/>
      <c r="AC121" s="90"/>
    </row>
    <row r="122" spans="1:40">
      <c r="A122" s="585"/>
      <c r="B122" s="587"/>
      <c r="C122" s="326">
        <v>44524</v>
      </c>
      <c r="D122" s="320" t="s">
        <v>203</v>
      </c>
      <c r="E122" s="477" t="s">
        <v>89</v>
      </c>
      <c r="F122" s="477" t="s">
        <v>17</v>
      </c>
      <c r="G122" s="116">
        <v>52</v>
      </c>
      <c r="H122" s="89">
        <v>15</v>
      </c>
      <c r="I122" s="87">
        <v>14</v>
      </c>
      <c r="J122" s="87">
        <v>15</v>
      </c>
      <c r="K122" s="88">
        <v>8</v>
      </c>
      <c r="L122" s="89">
        <v>3</v>
      </c>
      <c r="M122" s="87">
        <v>3</v>
      </c>
      <c r="N122" s="87">
        <v>3</v>
      </c>
      <c r="O122" s="87">
        <v>3</v>
      </c>
      <c r="P122" s="88">
        <v>3</v>
      </c>
      <c r="Q122" s="89">
        <v>3</v>
      </c>
      <c r="R122" s="87">
        <v>3</v>
      </c>
      <c r="S122" s="342">
        <v>2</v>
      </c>
      <c r="T122" s="87">
        <v>3</v>
      </c>
      <c r="U122" s="90">
        <v>3</v>
      </c>
      <c r="V122" s="86">
        <v>3</v>
      </c>
      <c r="W122" s="87">
        <v>3</v>
      </c>
      <c r="X122" s="87">
        <v>3</v>
      </c>
      <c r="Y122" s="87">
        <v>3</v>
      </c>
      <c r="Z122" s="90">
        <v>3</v>
      </c>
      <c r="AA122" s="86">
        <v>3</v>
      </c>
      <c r="AB122" s="87">
        <v>3</v>
      </c>
      <c r="AC122" s="361">
        <v>2</v>
      </c>
    </row>
    <row r="123" spans="1:40">
      <c r="A123" s="585"/>
      <c r="B123" s="587"/>
      <c r="C123" s="326">
        <v>44524</v>
      </c>
      <c r="D123" s="320" t="s">
        <v>204</v>
      </c>
      <c r="E123" s="477" t="s">
        <v>89</v>
      </c>
      <c r="F123" s="477" t="s">
        <v>17</v>
      </c>
      <c r="G123" s="116">
        <v>48</v>
      </c>
      <c r="H123" s="89">
        <v>16</v>
      </c>
      <c r="I123" s="87">
        <v>14.5</v>
      </c>
      <c r="J123" s="87">
        <v>9.5</v>
      </c>
      <c r="K123" s="88">
        <v>8</v>
      </c>
      <c r="L123" s="89">
        <v>3</v>
      </c>
      <c r="M123" s="87">
        <v>3</v>
      </c>
      <c r="N123" s="87">
        <v>4</v>
      </c>
      <c r="O123" s="87">
        <v>3</v>
      </c>
      <c r="P123" s="88">
        <v>3</v>
      </c>
      <c r="Q123" s="89">
        <v>3.5</v>
      </c>
      <c r="R123" s="87">
        <v>3</v>
      </c>
      <c r="S123" s="87">
        <v>3</v>
      </c>
      <c r="T123" s="87">
        <v>3</v>
      </c>
      <c r="U123" s="361">
        <v>2</v>
      </c>
      <c r="V123" s="362">
        <v>2</v>
      </c>
      <c r="W123" s="354">
        <v>1.5</v>
      </c>
      <c r="X123" s="354">
        <v>1</v>
      </c>
      <c r="Y123" s="342">
        <v>2</v>
      </c>
      <c r="Z123" s="90">
        <v>3</v>
      </c>
      <c r="AA123" s="362">
        <v>2</v>
      </c>
      <c r="AB123" s="87">
        <v>3.5</v>
      </c>
      <c r="AC123" s="361">
        <v>2.5</v>
      </c>
    </row>
    <row r="124" spans="1:40">
      <c r="A124" s="585"/>
      <c r="B124" s="587"/>
      <c r="C124" s="327"/>
      <c r="D124" s="320" t="s">
        <v>205</v>
      </c>
      <c r="E124" s="477" t="s">
        <v>89</v>
      </c>
      <c r="F124" s="477" t="s">
        <v>17</v>
      </c>
      <c r="G124" s="116"/>
      <c r="H124" s="89"/>
      <c r="I124" s="87"/>
      <c r="J124" s="87"/>
      <c r="K124" s="88"/>
      <c r="L124" s="89"/>
      <c r="M124" s="87"/>
      <c r="N124" s="87"/>
      <c r="O124" s="87"/>
      <c r="P124" s="88"/>
      <c r="Q124" s="89"/>
      <c r="R124" s="87"/>
      <c r="S124" s="87"/>
      <c r="T124" s="87"/>
      <c r="U124" s="90"/>
      <c r="V124" s="86"/>
      <c r="W124" s="87"/>
      <c r="X124" s="87"/>
      <c r="Y124" s="87"/>
      <c r="Z124" s="90"/>
      <c r="AA124" s="86"/>
      <c r="AB124" s="87"/>
      <c r="AC124" s="90"/>
    </row>
    <row r="125" spans="1:40">
      <c r="A125" s="585"/>
      <c r="B125" s="587"/>
      <c r="C125" s="326">
        <v>44524</v>
      </c>
      <c r="D125" s="321" t="s">
        <v>206</v>
      </c>
      <c r="E125" s="478" t="s">
        <v>89</v>
      </c>
      <c r="F125" s="478" t="s">
        <v>17</v>
      </c>
      <c r="G125" s="116">
        <v>54</v>
      </c>
      <c r="H125" s="89">
        <v>14</v>
      </c>
      <c r="I125" s="87">
        <v>14</v>
      </c>
      <c r="J125" s="87">
        <v>16</v>
      </c>
      <c r="K125" s="88">
        <v>10</v>
      </c>
      <c r="L125" s="89">
        <v>3</v>
      </c>
      <c r="M125" s="342">
        <v>2</v>
      </c>
      <c r="N125" s="87">
        <v>3</v>
      </c>
      <c r="O125" s="87">
        <v>3</v>
      </c>
      <c r="P125" s="88">
        <v>3</v>
      </c>
      <c r="Q125" s="89">
        <v>3</v>
      </c>
      <c r="R125" s="87">
        <v>3</v>
      </c>
      <c r="S125" s="87">
        <v>3</v>
      </c>
      <c r="T125" s="342">
        <v>2</v>
      </c>
      <c r="U125" s="90">
        <v>3</v>
      </c>
      <c r="V125" s="86">
        <v>3</v>
      </c>
      <c r="W125" s="87">
        <v>4</v>
      </c>
      <c r="X125" s="87">
        <v>3</v>
      </c>
      <c r="Y125" s="87">
        <v>3</v>
      </c>
      <c r="Z125" s="90">
        <v>3</v>
      </c>
      <c r="AA125" s="86">
        <v>3</v>
      </c>
      <c r="AB125" s="87">
        <v>4</v>
      </c>
      <c r="AC125" s="90">
        <v>3</v>
      </c>
    </row>
    <row r="126" spans="1:40">
      <c r="A126" s="588"/>
      <c r="B126" s="589"/>
      <c r="C126" s="333">
        <v>44524</v>
      </c>
      <c r="D126" s="185" t="s">
        <v>207</v>
      </c>
      <c r="E126" s="478" t="s">
        <v>89</v>
      </c>
      <c r="F126" s="478" t="s">
        <v>21</v>
      </c>
      <c r="G126" s="139">
        <v>46</v>
      </c>
      <c r="H126" s="100">
        <v>11</v>
      </c>
      <c r="I126" s="98">
        <v>14</v>
      </c>
      <c r="J126" s="98">
        <v>13</v>
      </c>
      <c r="K126" s="99">
        <v>8</v>
      </c>
      <c r="L126" s="369">
        <v>2</v>
      </c>
      <c r="M126" s="370">
        <v>2</v>
      </c>
      <c r="N126" s="98">
        <v>3</v>
      </c>
      <c r="O126" s="370">
        <v>2</v>
      </c>
      <c r="P126" s="371">
        <v>2</v>
      </c>
      <c r="Q126" s="100">
        <v>3</v>
      </c>
      <c r="R126" s="98">
        <v>3</v>
      </c>
      <c r="S126" s="98">
        <v>3</v>
      </c>
      <c r="T126" s="370">
        <v>2</v>
      </c>
      <c r="U126" s="101">
        <v>3</v>
      </c>
      <c r="V126" s="372">
        <v>2</v>
      </c>
      <c r="W126" s="98">
        <v>4</v>
      </c>
      <c r="X126" s="370">
        <v>2</v>
      </c>
      <c r="Y126" s="370">
        <v>2</v>
      </c>
      <c r="Z126" s="101">
        <v>3</v>
      </c>
      <c r="AA126" s="372">
        <v>2</v>
      </c>
      <c r="AB126" s="98">
        <v>3</v>
      </c>
      <c r="AC126" s="101">
        <v>3</v>
      </c>
    </row>
    <row r="127" spans="1:40">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row>
    <row r="128" spans="1:40" ht="18.75" customHeight="1">
      <c r="G128" s="577" t="s">
        <v>208</v>
      </c>
      <c r="H128" s="578"/>
      <c r="I128" s="578"/>
      <c r="J128" s="627"/>
      <c r="K128" s="565" t="s">
        <v>209</v>
      </c>
      <c r="L128" s="567" t="s">
        <v>71</v>
      </c>
      <c r="M128" s="567"/>
      <c r="N128" s="567"/>
      <c r="O128" s="567"/>
      <c r="P128" s="568"/>
      <c r="Q128" s="569" t="s">
        <v>72</v>
      </c>
      <c r="R128" s="570"/>
      <c r="S128" s="570"/>
      <c r="T128" s="570"/>
      <c r="U128" s="571"/>
      <c r="V128" s="630" t="s">
        <v>73</v>
      </c>
      <c r="W128" s="631"/>
      <c r="X128" s="631"/>
      <c r="Y128" s="631"/>
      <c r="Z128" s="631"/>
      <c r="AA128" s="600" t="s">
        <v>74</v>
      </c>
      <c r="AB128" s="601"/>
      <c r="AC128" s="602"/>
    </row>
    <row r="129" spans="4:29" ht="15" customHeight="1">
      <c r="G129" s="579"/>
      <c r="H129" s="580"/>
      <c r="I129" s="580"/>
      <c r="J129" s="628"/>
      <c r="K129" s="566"/>
      <c r="L129" s="39">
        <v>1</v>
      </c>
      <c r="M129" s="40">
        <v>2</v>
      </c>
      <c r="N129" s="40">
        <v>3</v>
      </c>
      <c r="O129" s="40">
        <v>4</v>
      </c>
      <c r="P129" s="41">
        <v>5</v>
      </c>
      <c r="Q129" s="39">
        <v>6</v>
      </c>
      <c r="R129" s="40">
        <v>7</v>
      </c>
      <c r="S129" s="40">
        <v>8</v>
      </c>
      <c r="T129" s="40">
        <v>9</v>
      </c>
      <c r="U129" s="42">
        <v>10</v>
      </c>
      <c r="V129" s="43">
        <v>11</v>
      </c>
      <c r="W129" s="40">
        <v>12</v>
      </c>
      <c r="X129" s="40">
        <v>13</v>
      </c>
      <c r="Y129" s="40">
        <v>14</v>
      </c>
      <c r="Z129" s="41">
        <v>15</v>
      </c>
      <c r="AA129" s="205">
        <v>16</v>
      </c>
      <c r="AB129" s="206">
        <v>17</v>
      </c>
      <c r="AC129" s="207">
        <v>18</v>
      </c>
    </row>
    <row r="130" spans="4:29" ht="15" customHeight="1">
      <c r="G130" s="579"/>
      <c r="H130" s="580"/>
      <c r="I130" s="580"/>
      <c r="J130" s="628"/>
      <c r="K130" s="310" t="s">
        <v>210</v>
      </c>
      <c r="L130" s="169">
        <v>4</v>
      </c>
      <c r="M130" s="167">
        <v>4</v>
      </c>
      <c r="N130" s="167">
        <v>1</v>
      </c>
      <c r="O130" s="167">
        <v>3</v>
      </c>
      <c r="P130" s="176">
        <v>7</v>
      </c>
      <c r="Q130" s="169">
        <v>1</v>
      </c>
      <c r="R130" s="73"/>
      <c r="S130" s="167">
        <v>1</v>
      </c>
      <c r="T130" s="167">
        <v>4</v>
      </c>
      <c r="U130" s="168">
        <v>1</v>
      </c>
      <c r="V130" s="177">
        <v>3</v>
      </c>
      <c r="W130" s="167">
        <v>4</v>
      </c>
      <c r="X130" s="11">
        <v>9</v>
      </c>
      <c r="Y130" s="11">
        <v>4</v>
      </c>
      <c r="Z130" s="176">
        <v>3</v>
      </c>
      <c r="AA130" s="62">
        <v>3</v>
      </c>
      <c r="AB130" s="44">
        <v>1</v>
      </c>
      <c r="AC130" s="64">
        <v>9</v>
      </c>
    </row>
    <row r="131" spans="4:29" ht="15" customHeight="1">
      <c r="G131" s="579"/>
      <c r="H131" s="580"/>
      <c r="I131" s="580"/>
      <c r="J131" s="628"/>
      <c r="K131" s="311" t="s">
        <v>211</v>
      </c>
      <c r="L131" s="89">
        <v>30</v>
      </c>
      <c r="M131" s="87">
        <v>49</v>
      </c>
      <c r="N131" s="87">
        <v>18</v>
      </c>
      <c r="O131" s="87">
        <v>44</v>
      </c>
      <c r="P131" s="88">
        <v>43</v>
      </c>
      <c r="Q131" s="71"/>
      <c r="R131" s="18">
        <v>30</v>
      </c>
      <c r="S131" s="18">
        <v>14</v>
      </c>
      <c r="T131" s="87">
        <v>44</v>
      </c>
      <c r="U131" s="19">
        <v>42</v>
      </c>
      <c r="V131" s="86">
        <v>44</v>
      </c>
      <c r="W131" s="18">
        <v>8</v>
      </c>
      <c r="X131" s="18">
        <v>35</v>
      </c>
      <c r="Y131" s="18">
        <v>45</v>
      </c>
      <c r="Z131" s="20">
        <v>31</v>
      </c>
      <c r="AA131" s="27">
        <v>43</v>
      </c>
      <c r="AB131" s="18">
        <v>19</v>
      </c>
      <c r="AC131" s="19">
        <v>33</v>
      </c>
    </row>
    <row r="132" spans="4:29" ht="15" customHeight="1">
      <c r="G132" s="579"/>
      <c r="H132" s="580"/>
      <c r="I132" s="580"/>
      <c r="J132" s="628"/>
      <c r="K132" s="243" t="s">
        <v>212</v>
      </c>
      <c r="L132" s="89">
        <v>56</v>
      </c>
      <c r="M132" s="87">
        <v>34</v>
      </c>
      <c r="N132" s="87">
        <v>64</v>
      </c>
      <c r="O132" s="87">
        <v>41</v>
      </c>
      <c r="P132" s="88">
        <v>40</v>
      </c>
      <c r="Q132" s="27">
        <v>88</v>
      </c>
      <c r="R132" s="18">
        <v>59</v>
      </c>
      <c r="S132" s="18">
        <v>74</v>
      </c>
      <c r="T132" s="18">
        <v>37</v>
      </c>
      <c r="U132" s="19">
        <v>44</v>
      </c>
      <c r="V132" s="86">
        <v>41</v>
      </c>
      <c r="W132" s="18">
        <v>43</v>
      </c>
      <c r="X132" s="18">
        <v>42</v>
      </c>
      <c r="Y132" s="18">
        <v>34</v>
      </c>
      <c r="Z132" s="20">
        <v>44</v>
      </c>
      <c r="AA132" s="27">
        <v>39</v>
      </c>
      <c r="AB132" s="18">
        <v>57</v>
      </c>
      <c r="AC132" s="19">
        <v>37</v>
      </c>
    </row>
    <row r="133" spans="4:29" ht="15" customHeight="1">
      <c r="G133" s="579"/>
      <c r="H133" s="580"/>
      <c r="I133" s="580"/>
      <c r="J133" s="628"/>
      <c r="K133" s="243" t="s">
        <v>213</v>
      </c>
      <c r="L133" s="71"/>
      <c r="M133" s="87">
        <v>3</v>
      </c>
      <c r="N133" s="87">
        <v>6</v>
      </c>
      <c r="O133" s="87">
        <v>2</v>
      </c>
      <c r="P133" s="202"/>
      <c r="Q133" s="71"/>
      <c r="R133" s="74"/>
      <c r="S133" s="74"/>
      <c r="T133" s="18">
        <v>4</v>
      </c>
      <c r="U133" s="90">
        <v>1</v>
      </c>
      <c r="V133" s="86">
        <v>1</v>
      </c>
      <c r="W133" s="18">
        <v>33</v>
      </c>
      <c r="X133" s="87">
        <v>2</v>
      </c>
      <c r="Y133" s="18">
        <v>4</v>
      </c>
      <c r="Z133" s="88">
        <v>10</v>
      </c>
      <c r="AA133" s="89">
        <v>1</v>
      </c>
      <c r="AB133" s="87">
        <v>9</v>
      </c>
      <c r="AC133" s="90">
        <v>4</v>
      </c>
    </row>
    <row r="134" spans="4:29" ht="15" customHeight="1">
      <c r="G134" s="579"/>
      <c r="H134" s="580"/>
      <c r="I134" s="580"/>
      <c r="J134" s="628"/>
      <c r="K134" s="243" t="s">
        <v>214</v>
      </c>
      <c r="L134" s="71"/>
      <c r="M134" s="74"/>
      <c r="N134" s="87">
        <v>1</v>
      </c>
      <c r="O134" s="74"/>
      <c r="P134" s="202"/>
      <c r="Q134" s="71"/>
      <c r="R134" s="74"/>
      <c r="S134" s="74"/>
      <c r="T134" s="74"/>
      <c r="U134" s="76"/>
      <c r="V134" s="204"/>
      <c r="W134" s="74"/>
      <c r="X134" s="74"/>
      <c r="Y134" s="74"/>
      <c r="Z134" s="202"/>
      <c r="AA134" s="71"/>
      <c r="AB134" s="74"/>
      <c r="AC134" s="76"/>
    </row>
    <row r="135" spans="4:29" ht="15" customHeight="1">
      <c r="G135" s="579"/>
      <c r="H135" s="580"/>
      <c r="I135" s="580"/>
      <c r="J135" s="628"/>
      <c r="K135" s="312" t="s">
        <v>215</v>
      </c>
      <c r="L135" s="71"/>
      <c r="M135" s="74"/>
      <c r="N135" s="74"/>
      <c r="O135" s="74"/>
      <c r="P135" s="202"/>
      <c r="Q135" s="71"/>
      <c r="R135" s="74"/>
      <c r="S135" s="74"/>
      <c r="T135" s="74"/>
      <c r="U135" s="90">
        <v>1</v>
      </c>
      <c r="V135" s="204"/>
      <c r="W135" s="74"/>
      <c r="X135" s="74"/>
      <c r="Y135" s="74"/>
      <c r="Z135" s="202"/>
      <c r="AA135" s="71"/>
      <c r="AB135" s="74"/>
      <c r="AC135" s="76"/>
    </row>
    <row r="136" spans="4:29" ht="15" customHeight="1">
      <c r="G136" s="579"/>
      <c r="H136" s="580"/>
      <c r="I136" s="580"/>
      <c r="J136" s="628"/>
      <c r="K136" s="312" t="s">
        <v>216</v>
      </c>
      <c r="L136" s="71"/>
      <c r="M136" s="74"/>
      <c r="N136" s="74"/>
      <c r="O136" s="74"/>
      <c r="P136" s="202"/>
      <c r="Q136" s="71"/>
      <c r="R136" s="74"/>
      <c r="S136" s="74"/>
      <c r="T136" s="74"/>
      <c r="U136" s="76"/>
      <c r="V136" s="204"/>
      <c r="W136" s="74"/>
      <c r="X136" s="74"/>
      <c r="Y136" s="87">
        <v>1</v>
      </c>
      <c r="Z136" s="202"/>
      <c r="AA136" s="71"/>
      <c r="AB136" s="74"/>
      <c r="AC136" s="90">
        <v>1</v>
      </c>
    </row>
    <row r="137" spans="4:29" ht="15" customHeight="1">
      <c r="G137" s="579"/>
      <c r="H137" s="580"/>
      <c r="I137" s="580"/>
      <c r="J137" s="628"/>
      <c r="K137" s="312" t="s">
        <v>217</v>
      </c>
      <c r="L137" s="71"/>
      <c r="M137" s="74"/>
      <c r="N137" s="74"/>
      <c r="O137" s="74"/>
      <c r="P137" s="202"/>
      <c r="Q137" s="71"/>
      <c r="R137" s="74"/>
      <c r="S137" s="74"/>
      <c r="T137" s="74"/>
      <c r="U137" s="76"/>
      <c r="V137" s="204"/>
      <c r="W137" s="74"/>
      <c r="X137" s="74"/>
      <c r="Y137" s="74"/>
      <c r="Z137" s="202"/>
      <c r="AA137" s="71"/>
      <c r="AB137" s="74"/>
      <c r="AC137" s="76"/>
    </row>
    <row r="138" spans="4:29" ht="15" customHeight="1">
      <c r="G138" s="581"/>
      <c r="H138" s="582"/>
      <c r="I138" s="582"/>
      <c r="J138" s="629"/>
      <c r="K138" s="313" t="s">
        <v>218</v>
      </c>
      <c r="L138" s="72"/>
      <c r="M138" s="75"/>
      <c r="N138" s="75"/>
      <c r="O138" s="75"/>
      <c r="P138" s="203"/>
      <c r="Q138" s="100">
        <v>1</v>
      </c>
      <c r="R138" s="98">
        <v>1</v>
      </c>
      <c r="S138" s="98">
        <v>1</v>
      </c>
      <c r="T138" s="98">
        <v>1</v>
      </c>
      <c r="U138" s="101">
        <v>1</v>
      </c>
      <c r="V138" s="97">
        <v>1</v>
      </c>
      <c r="W138" s="98">
        <v>2</v>
      </c>
      <c r="X138" s="98">
        <v>2</v>
      </c>
      <c r="Y138" s="98">
        <v>2</v>
      </c>
      <c r="Z138" s="99">
        <v>2</v>
      </c>
      <c r="AA138" s="34">
        <v>4</v>
      </c>
      <c r="AB138" s="31">
        <v>4</v>
      </c>
      <c r="AC138" s="32">
        <v>6</v>
      </c>
    </row>
    <row r="140" spans="4:29" ht="45.75">
      <c r="D140" s="535" t="s">
        <v>11</v>
      </c>
      <c r="E140" s="506" t="s">
        <v>12</v>
      </c>
      <c r="F140" s="507" t="s">
        <v>13</v>
      </c>
      <c r="G140" s="508" t="s">
        <v>14</v>
      </c>
      <c r="H140" s="508" t="s">
        <v>15</v>
      </c>
      <c r="I140" s="509" t="s">
        <v>16</v>
      </c>
    </row>
    <row r="141" spans="4:29">
      <c r="D141" s="536"/>
      <c r="E141" s="510" t="s">
        <v>17</v>
      </c>
      <c r="F141" s="44" t="s">
        <v>45</v>
      </c>
      <c r="G141" s="521">
        <v>48.3</v>
      </c>
      <c r="H141" s="44" t="s">
        <v>46</v>
      </c>
      <c r="I141" s="64" t="s">
        <v>47</v>
      </c>
    </row>
    <row r="142" spans="4:29">
      <c r="D142" s="536"/>
      <c r="E142" s="511" t="s">
        <v>21</v>
      </c>
      <c r="F142" s="25" t="s">
        <v>48</v>
      </c>
      <c r="G142" s="522">
        <v>46</v>
      </c>
      <c r="H142" s="25" t="s">
        <v>49</v>
      </c>
      <c r="I142" s="58" t="s">
        <v>50</v>
      </c>
    </row>
    <row r="143" spans="4:29">
      <c r="D143" s="537"/>
      <c r="E143" s="514" t="s">
        <v>25</v>
      </c>
      <c r="F143" s="18" t="s">
        <v>51</v>
      </c>
      <c r="G143" s="523">
        <f>AVERAGE(G92,G119)</f>
        <v>41.5</v>
      </c>
      <c r="H143" s="18" t="s">
        <v>52</v>
      </c>
      <c r="I143" s="18" t="s">
        <v>53</v>
      </c>
    </row>
    <row r="144" spans="4:29">
      <c r="D144" s="537"/>
      <c r="E144" s="515" t="s">
        <v>29</v>
      </c>
      <c r="F144" s="25" t="s">
        <v>54</v>
      </c>
      <c r="G144" s="522">
        <v>49</v>
      </c>
      <c r="H144" s="25" t="s">
        <v>28</v>
      </c>
      <c r="I144" s="516"/>
    </row>
    <row r="145" spans="4:9">
      <c r="D145" s="537"/>
      <c r="E145" s="514" t="s">
        <v>30</v>
      </c>
      <c r="F145" s="18" t="s">
        <v>55</v>
      </c>
      <c r="G145" s="523">
        <f>AVERAGE(G50,G63,G66)</f>
        <v>49</v>
      </c>
      <c r="H145" s="18" t="s">
        <v>56</v>
      </c>
      <c r="I145" s="18" t="s">
        <v>57</v>
      </c>
    </row>
    <row r="146" spans="4:9">
      <c r="D146" s="537"/>
      <c r="E146" s="515" t="s">
        <v>33</v>
      </c>
      <c r="F146" s="25">
        <v>0</v>
      </c>
      <c r="G146" s="516"/>
      <c r="H146" s="516"/>
      <c r="I146" s="516"/>
    </row>
    <row r="147" spans="4:9">
      <c r="D147" s="537"/>
      <c r="E147" s="518" t="s">
        <v>35</v>
      </c>
      <c r="F147" s="31">
        <v>0</v>
      </c>
      <c r="G147" s="75"/>
      <c r="H147" s="75"/>
      <c r="I147" s="75"/>
    </row>
    <row r="148" spans="4:9">
      <c r="D148" s="537"/>
      <c r="E148" s="519" t="s">
        <v>36</v>
      </c>
      <c r="F148" s="44">
        <v>0</v>
      </c>
      <c r="G148" s="520"/>
      <c r="H148" s="520"/>
      <c r="I148" s="520"/>
    </row>
    <row r="149" spans="4:9">
      <c r="D149" s="538"/>
      <c r="E149" s="517" t="s">
        <v>39</v>
      </c>
      <c r="F149" s="5" t="s">
        <v>58</v>
      </c>
      <c r="G149" s="5">
        <v>47.6</v>
      </c>
      <c r="H149" s="5" t="s">
        <v>59</v>
      </c>
      <c r="I149" s="7" t="s">
        <v>60</v>
      </c>
    </row>
    <row r="166" spans="11:12">
      <c r="L166" s="524"/>
    </row>
    <row r="167" spans="11:12">
      <c r="K167" s="524"/>
    </row>
  </sheetData>
  <mergeCells count="31">
    <mergeCell ref="G128:J138"/>
    <mergeCell ref="V128:Z128"/>
    <mergeCell ref="F5:I5"/>
    <mergeCell ref="J5:N5"/>
    <mergeCell ref="O5:S5"/>
    <mergeCell ref="T5:X5"/>
    <mergeCell ref="C3:O3"/>
    <mergeCell ref="V13:Z13"/>
    <mergeCell ref="AA13:AC13"/>
    <mergeCell ref="C13:C14"/>
    <mergeCell ref="D13:D14"/>
    <mergeCell ref="G13:G14"/>
    <mergeCell ref="H13:K13"/>
    <mergeCell ref="L13:P13"/>
    <mergeCell ref="Q13:U13"/>
    <mergeCell ref="D140:D149"/>
    <mergeCell ref="K128:K129"/>
    <mergeCell ref="L128:P128"/>
    <mergeCell ref="Q128:U128"/>
    <mergeCell ref="A1:Y1"/>
    <mergeCell ref="A3:B3"/>
    <mergeCell ref="A5:C9"/>
    <mergeCell ref="A13:B126"/>
    <mergeCell ref="E13:E14"/>
    <mergeCell ref="F13:F14"/>
    <mergeCell ref="G11:I11"/>
    <mergeCell ref="L11:N11"/>
    <mergeCell ref="Q11:S11"/>
    <mergeCell ref="V11:X11"/>
    <mergeCell ref="Y5:AA5"/>
    <mergeCell ref="AA128:AC128"/>
  </mergeCells>
  <conditionalFormatting sqref="L13:AC13 M14:AC14">
    <cfRule type="cellIs" dxfId="21" priority="4" operator="equal">
      <formula>1</formula>
    </cfRule>
  </conditionalFormatting>
  <conditionalFormatting sqref="J5 O5 T5 Y5">
    <cfRule type="cellIs" dxfId="20" priority="1" operator="equal">
      <formula>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A466-2420-4334-8577-83E713654A97}">
  <sheetPr>
    <pageSetUpPr fitToPage="1"/>
  </sheetPr>
  <dimension ref="A1:AC175"/>
  <sheetViews>
    <sheetView workbookViewId="0">
      <selection activeCell="O168" sqref="O168"/>
    </sheetView>
  </sheetViews>
  <sheetFormatPr defaultRowHeight="15"/>
  <cols>
    <col min="1" max="1" width="15.5703125" customWidth="1"/>
    <col min="2" max="2" width="14" customWidth="1"/>
    <col min="3" max="3" width="18.7109375" customWidth="1"/>
    <col min="4" max="4" width="28.5703125" bestFit="1" customWidth="1"/>
    <col min="5" max="5" width="13" customWidth="1"/>
    <col min="6" max="6" width="22.140625" customWidth="1"/>
    <col min="7" max="7" width="10.7109375" customWidth="1"/>
    <col min="8" max="8" width="10.5703125" customWidth="1"/>
  </cols>
  <sheetData>
    <row r="1" spans="1:29" ht="49.5" customHeight="1">
      <c r="A1" s="572" t="s">
        <v>219</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9.25"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44.75" customHeight="1">
      <c r="A3" s="245" t="s">
        <v>220</v>
      </c>
      <c r="B3" s="603" t="s">
        <v>221</v>
      </c>
      <c r="C3" s="604"/>
      <c r="D3" s="604"/>
      <c r="E3" s="604"/>
      <c r="F3" s="604"/>
      <c r="G3" s="604"/>
      <c r="H3" s="604"/>
      <c r="I3" s="604"/>
      <c r="J3" s="604"/>
      <c r="K3" s="604"/>
      <c r="L3" s="604"/>
      <c r="M3" s="604"/>
      <c r="N3" s="605"/>
    </row>
    <row r="4" spans="1:29" ht="21" customHeight="1">
      <c r="B4" s="222"/>
      <c r="C4" s="222"/>
      <c r="D4" s="222"/>
      <c r="E4" s="222"/>
      <c r="F4" s="222"/>
      <c r="G4" s="222"/>
      <c r="H4" s="222"/>
      <c r="I4" s="222"/>
      <c r="J4" s="222"/>
      <c r="K4" s="222"/>
      <c r="L4" s="222"/>
      <c r="M4" s="222"/>
      <c r="N4" s="222"/>
    </row>
    <row r="5" spans="1:29" ht="18" customHeight="1">
      <c r="A5" s="577" t="s">
        <v>222</v>
      </c>
      <c r="B5" s="578"/>
      <c r="C5" s="578"/>
      <c r="D5" s="241"/>
      <c r="E5" s="448" t="s">
        <v>65</v>
      </c>
      <c r="F5" s="669" t="s">
        <v>66</v>
      </c>
      <c r="G5" s="670"/>
      <c r="H5" s="671"/>
      <c r="I5" s="672" t="s">
        <v>67</v>
      </c>
      <c r="J5" s="673"/>
      <c r="K5" s="673"/>
      <c r="L5" s="673"/>
      <c r="M5" s="674"/>
      <c r="N5" s="675" t="s">
        <v>68</v>
      </c>
      <c r="O5" s="676"/>
      <c r="P5" s="676"/>
      <c r="Q5" s="676"/>
      <c r="R5" s="677"/>
      <c r="S5" s="644" t="s">
        <v>69</v>
      </c>
      <c r="T5" s="645"/>
      <c r="U5" s="645"/>
      <c r="V5" s="645"/>
      <c r="W5" s="646"/>
    </row>
    <row r="6" spans="1:29">
      <c r="A6" s="579"/>
      <c r="B6" s="580"/>
      <c r="C6" s="580"/>
      <c r="D6" s="298"/>
      <c r="E6" s="449"/>
      <c r="F6" s="50" t="s">
        <v>71</v>
      </c>
      <c r="G6" s="51" t="s">
        <v>72</v>
      </c>
      <c r="H6" s="52" t="s">
        <v>73</v>
      </c>
      <c r="I6" s="39">
        <v>1</v>
      </c>
      <c r="J6" s="40">
        <v>2</v>
      </c>
      <c r="K6" s="40">
        <v>3</v>
      </c>
      <c r="L6" s="40">
        <v>4</v>
      </c>
      <c r="M6" s="41">
        <v>5</v>
      </c>
      <c r="N6" s="39">
        <v>6</v>
      </c>
      <c r="O6" s="40">
        <v>7</v>
      </c>
      <c r="P6" s="40">
        <v>8</v>
      </c>
      <c r="Q6" s="40">
        <v>9</v>
      </c>
      <c r="R6" s="42">
        <v>10</v>
      </c>
      <c r="S6" s="43">
        <v>11</v>
      </c>
      <c r="T6" s="40">
        <v>12</v>
      </c>
      <c r="U6" s="40">
        <v>13</v>
      </c>
      <c r="V6" s="40">
        <v>14</v>
      </c>
      <c r="W6" s="42">
        <v>15</v>
      </c>
    </row>
    <row r="7" spans="1:29">
      <c r="A7" s="579"/>
      <c r="B7" s="580"/>
      <c r="C7" s="580"/>
      <c r="D7" s="381" t="s">
        <v>75</v>
      </c>
      <c r="E7" s="59">
        <v>43.2</v>
      </c>
      <c r="F7" s="59">
        <v>14.7</v>
      </c>
      <c r="G7" s="59">
        <v>14.3</v>
      </c>
      <c r="H7" s="59">
        <v>14.1</v>
      </c>
      <c r="I7" s="285">
        <v>3</v>
      </c>
      <c r="J7" s="286">
        <v>3</v>
      </c>
      <c r="K7" s="286">
        <v>3.2</v>
      </c>
      <c r="L7" s="286">
        <v>2.6</v>
      </c>
      <c r="M7" s="288">
        <v>2.8</v>
      </c>
      <c r="N7" s="285">
        <v>3.1</v>
      </c>
      <c r="O7" s="286">
        <v>2.8</v>
      </c>
      <c r="P7" s="286">
        <v>3</v>
      </c>
      <c r="Q7" s="286">
        <v>2.7</v>
      </c>
      <c r="R7" s="287">
        <v>2.5</v>
      </c>
      <c r="S7" s="289">
        <v>2.7</v>
      </c>
      <c r="T7" s="286">
        <v>3.2</v>
      </c>
      <c r="U7" s="286">
        <v>2.4</v>
      </c>
      <c r="V7" s="286">
        <v>2.5</v>
      </c>
      <c r="W7" s="287">
        <v>3.1</v>
      </c>
    </row>
    <row r="8" spans="1:29">
      <c r="A8" s="579"/>
      <c r="B8" s="580"/>
      <c r="C8" s="580"/>
      <c r="D8" s="296" t="s">
        <v>76</v>
      </c>
      <c r="E8" s="21">
        <v>41</v>
      </c>
      <c r="F8" s="21">
        <v>14.2</v>
      </c>
      <c r="G8" s="21">
        <v>13.7</v>
      </c>
      <c r="H8" s="21">
        <v>13.2</v>
      </c>
      <c r="I8" s="27">
        <v>2.9</v>
      </c>
      <c r="J8" s="18">
        <v>2.8</v>
      </c>
      <c r="K8" s="18">
        <v>3</v>
      </c>
      <c r="L8" s="18">
        <v>2.6</v>
      </c>
      <c r="M8" s="20">
        <v>2.8</v>
      </c>
      <c r="N8" s="27">
        <v>3</v>
      </c>
      <c r="O8" s="18">
        <v>2.8</v>
      </c>
      <c r="P8" s="18">
        <v>2.8</v>
      </c>
      <c r="Q8" s="18">
        <v>2.7</v>
      </c>
      <c r="R8" s="19">
        <v>2.5</v>
      </c>
      <c r="S8" s="17">
        <v>2.7</v>
      </c>
      <c r="T8" s="18">
        <v>2.9</v>
      </c>
      <c r="U8" s="18">
        <v>2.2000000000000002</v>
      </c>
      <c r="V8" s="18">
        <v>2.5</v>
      </c>
      <c r="W8" s="19">
        <v>2.9</v>
      </c>
    </row>
    <row r="9" spans="1:29">
      <c r="A9" s="581"/>
      <c r="B9" s="582"/>
      <c r="C9" s="582"/>
      <c r="D9" s="297" t="s">
        <v>77</v>
      </c>
      <c r="E9" s="53">
        <v>45.4</v>
      </c>
      <c r="F9" s="53">
        <v>15.7</v>
      </c>
      <c r="G9" s="53">
        <v>15</v>
      </c>
      <c r="H9" s="53">
        <v>14.6</v>
      </c>
      <c r="I9" s="34">
        <v>3.2</v>
      </c>
      <c r="J9" s="31">
        <v>3</v>
      </c>
      <c r="K9" s="31">
        <v>3.3</v>
      </c>
      <c r="L9" s="31">
        <v>3</v>
      </c>
      <c r="M9" s="33">
        <v>3.2</v>
      </c>
      <c r="N9" s="34">
        <v>3.2</v>
      </c>
      <c r="O9" s="31">
        <v>3.1</v>
      </c>
      <c r="P9" s="31">
        <v>3</v>
      </c>
      <c r="Q9" s="31">
        <v>3</v>
      </c>
      <c r="R9" s="32">
        <v>2.8</v>
      </c>
      <c r="S9" s="30">
        <v>2.9</v>
      </c>
      <c r="T9" s="31">
        <v>3.2</v>
      </c>
      <c r="U9" s="31">
        <v>2.7</v>
      </c>
      <c r="V9" s="31">
        <v>2.8</v>
      </c>
      <c r="W9" s="32">
        <v>3</v>
      </c>
    </row>
    <row r="10" spans="1:29" ht="18.75">
      <c r="A10" s="373"/>
      <c r="B10" s="373"/>
      <c r="C10" s="373"/>
      <c r="G10" s="69"/>
      <c r="H10" s="69"/>
      <c r="I10" s="69"/>
      <c r="J10" s="69"/>
      <c r="K10" s="69"/>
      <c r="L10" s="69"/>
      <c r="M10" s="69"/>
      <c r="N10" s="69"/>
      <c r="O10" s="69"/>
      <c r="P10" s="69"/>
      <c r="Q10" s="69"/>
      <c r="R10" s="69"/>
      <c r="S10" s="69"/>
      <c r="T10" s="69"/>
      <c r="U10" s="69"/>
      <c r="V10" s="69"/>
      <c r="W10" s="69"/>
      <c r="X10" s="69"/>
      <c r="Y10" s="69"/>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1" customHeight="1">
      <c r="B12" s="222"/>
      <c r="C12" s="222"/>
      <c r="D12" s="222"/>
      <c r="E12" s="222"/>
      <c r="F12" s="222"/>
      <c r="G12" s="222"/>
      <c r="H12" s="222"/>
      <c r="I12" s="222"/>
      <c r="J12" s="222"/>
      <c r="K12" s="222"/>
      <c r="L12" s="222"/>
      <c r="M12" s="222"/>
      <c r="N12" s="222"/>
    </row>
    <row r="13" spans="1:29" ht="18.75" customHeight="1">
      <c r="A13" s="655" t="s">
        <v>223</v>
      </c>
      <c r="B13" s="612" t="s">
        <v>85</v>
      </c>
      <c r="C13" s="651" t="s">
        <v>224</v>
      </c>
      <c r="D13" s="653" t="s">
        <v>86</v>
      </c>
      <c r="E13" s="678" t="s">
        <v>87</v>
      </c>
      <c r="F13" s="680" t="s">
        <v>12</v>
      </c>
      <c r="G13" s="653" t="s">
        <v>65</v>
      </c>
      <c r="H13" s="666" t="s">
        <v>66</v>
      </c>
      <c r="I13" s="667"/>
      <c r="J13" s="668"/>
      <c r="K13" s="567" t="s">
        <v>67</v>
      </c>
      <c r="L13" s="567"/>
      <c r="M13" s="567"/>
      <c r="N13" s="567"/>
      <c r="O13" s="568"/>
      <c r="P13" s="570" t="s">
        <v>68</v>
      </c>
      <c r="Q13" s="570"/>
      <c r="R13" s="570"/>
      <c r="S13" s="570"/>
      <c r="T13" s="571"/>
      <c r="U13" s="660" t="s">
        <v>69</v>
      </c>
      <c r="V13" s="661"/>
      <c r="W13" s="661"/>
      <c r="X13" s="661"/>
      <c r="Y13" s="662"/>
    </row>
    <row r="14" spans="1:29" ht="24" customHeight="1">
      <c r="A14" s="656"/>
      <c r="B14" s="657"/>
      <c r="C14" s="652"/>
      <c r="D14" s="654"/>
      <c r="E14" s="679"/>
      <c r="F14" s="681"/>
      <c r="G14" s="657"/>
      <c r="H14" s="236" t="s">
        <v>71</v>
      </c>
      <c r="I14" s="237" t="s">
        <v>72</v>
      </c>
      <c r="J14" s="238" t="s">
        <v>73</v>
      </c>
      <c r="K14" s="226">
        <v>1</v>
      </c>
      <c r="L14" s="227">
        <v>2</v>
      </c>
      <c r="M14" s="227">
        <v>3</v>
      </c>
      <c r="N14" s="227">
        <v>4</v>
      </c>
      <c r="O14" s="228">
        <v>5</v>
      </c>
      <c r="P14" s="65">
        <v>6</v>
      </c>
      <c r="Q14" s="66">
        <v>7</v>
      </c>
      <c r="R14" s="66">
        <v>8</v>
      </c>
      <c r="S14" s="66">
        <v>9</v>
      </c>
      <c r="T14" s="230">
        <v>10</v>
      </c>
      <c r="U14" s="229">
        <v>11</v>
      </c>
      <c r="V14" s="67">
        <v>12</v>
      </c>
      <c r="W14" s="67">
        <v>13</v>
      </c>
      <c r="X14" s="67">
        <v>14</v>
      </c>
      <c r="Y14" s="68">
        <v>15</v>
      </c>
    </row>
    <row r="15" spans="1:29" ht="30.75">
      <c r="A15" s="656"/>
      <c r="B15" s="302">
        <v>44539</v>
      </c>
      <c r="C15" s="177" t="s">
        <v>225</v>
      </c>
      <c r="D15" s="458" t="s">
        <v>226</v>
      </c>
      <c r="E15" s="192" t="s">
        <v>89</v>
      </c>
      <c r="F15" s="192" t="s">
        <v>17</v>
      </c>
      <c r="G15" s="212">
        <v>36</v>
      </c>
      <c r="H15" s="214">
        <v>13</v>
      </c>
      <c r="I15" s="215">
        <v>11</v>
      </c>
      <c r="J15" s="216">
        <v>12</v>
      </c>
      <c r="K15" s="214">
        <v>3</v>
      </c>
      <c r="L15" s="382">
        <v>2</v>
      </c>
      <c r="M15" s="215">
        <v>3</v>
      </c>
      <c r="N15" s="382">
        <v>2</v>
      </c>
      <c r="O15" s="216">
        <v>3</v>
      </c>
      <c r="P15" s="214">
        <v>3</v>
      </c>
      <c r="Q15" s="382">
        <v>2</v>
      </c>
      <c r="R15" s="382">
        <v>2</v>
      </c>
      <c r="S15" s="382">
        <v>2</v>
      </c>
      <c r="T15" s="384">
        <v>2</v>
      </c>
      <c r="U15" s="385">
        <v>2</v>
      </c>
      <c r="V15" s="215">
        <v>3</v>
      </c>
      <c r="W15" s="382">
        <v>2</v>
      </c>
      <c r="X15" s="382">
        <v>2</v>
      </c>
      <c r="Y15" s="217">
        <v>3</v>
      </c>
    </row>
    <row r="16" spans="1:29" ht="30.75">
      <c r="A16" s="656"/>
      <c r="B16" s="303">
        <v>44524</v>
      </c>
      <c r="C16" s="86" t="s">
        <v>225</v>
      </c>
      <c r="D16" s="459" t="s">
        <v>227</v>
      </c>
      <c r="E16" s="87" t="s">
        <v>89</v>
      </c>
      <c r="F16" s="87" t="s">
        <v>100</v>
      </c>
      <c r="G16" s="211">
        <v>44</v>
      </c>
      <c r="H16" s="218">
        <v>14</v>
      </c>
      <c r="I16" s="219">
        <v>15</v>
      </c>
      <c r="J16" s="220">
        <v>15</v>
      </c>
      <c r="K16" s="218">
        <v>3</v>
      </c>
      <c r="L16" s="219">
        <v>3</v>
      </c>
      <c r="M16" s="219">
        <v>3</v>
      </c>
      <c r="N16" s="383">
        <v>2</v>
      </c>
      <c r="O16" s="220">
        <v>3</v>
      </c>
      <c r="P16" s="218">
        <v>3</v>
      </c>
      <c r="Q16" s="219">
        <v>3</v>
      </c>
      <c r="R16" s="219">
        <v>3</v>
      </c>
      <c r="S16" s="219">
        <v>3</v>
      </c>
      <c r="T16" s="220">
        <v>3</v>
      </c>
      <c r="U16" s="218">
        <v>3</v>
      </c>
      <c r="V16" s="219">
        <v>3</v>
      </c>
      <c r="W16" s="219">
        <v>3</v>
      </c>
      <c r="X16" s="219">
        <v>3</v>
      </c>
      <c r="Y16" s="221">
        <v>3</v>
      </c>
      <c r="Z16" s="69"/>
      <c r="AA16" s="69"/>
      <c r="AB16" s="69"/>
      <c r="AC16" s="69"/>
    </row>
    <row r="17" spans="1:29" ht="30.75">
      <c r="A17" s="656"/>
      <c r="B17" s="303">
        <v>44524</v>
      </c>
      <c r="C17" s="86" t="s">
        <v>228</v>
      </c>
      <c r="D17" s="460" t="s">
        <v>229</v>
      </c>
      <c r="E17" s="494" t="s">
        <v>89</v>
      </c>
      <c r="F17" s="494" t="s">
        <v>17</v>
      </c>
      <c r="G17" s="116">
        <v>53</v>
      </c>
      <c r="H17" s="89">
        <v>16</v>
      </c>
      <c r="I17" s="87">
        <v>19</v>
      </c>
      <c r="J17" s="88">
        <v>18</v>
      </c>
      <c r="K17" s="89">
        <v>3</v>
      </c>
      <c r="L17" s="87">
        <v>3</v>
      </c>
      <c r="M17" s="87">
        <v>4</v>
      </c>
      <c r="N17" s="87">
        <v>3</v>
      </c>
      <c r="O17" s="88">
        <v>3</v>
      </c>
      <c r="P17" s="89">
        <v>4</v>
      </c>
      <c r="Q17" s="87">
        <v>4</v>
      </c>
      <c r="R17" s="87">
        <v>4</v>
      </c>
      <c r="S17" s="87">
        <v>4</v>
      </c>
      <c r="T17" s="88">
        <v>3</v>
      </c>
      <c r="U17" s="89">
        <v>3</v>
      </c>
      <c r="V17" s="87">
        <v>4</v>
      </c>
      <c r="W17" s="87">
        <v>3</v>
      </c>
      <c r="X17" s="87">
        <v>4</v>
      </c>
      <c r="Y17" s="90">
        <v>4</v>
      </c>
      <c r="Z17" s="69"/>
      <c r="AA17" s="69"/>
      <c r="AB17" s="69"/>
      <c r="AC17" s="69"/>
    </row>
    <row r="18" spans="1:29" ht="22.5" customHeight="1">
      <c r="A18" s="656"/>
      <c r="B18" s="304">
        <v>44524</v>
      </c>
      <c r="C18" s="86" t="s">
        <v>225</v>
      </c>
      <c r="D18" s="459" t="s">
        <v>230</v>
      </c>
      <c r="E18" s="87" t="s">
        <v>89</v>
      </c>
      <c r="F18" s="87" t="s">
        <v>119</v>
      </c>
      <c r="G18" s="114" t="s">
        <v>101</v>
      </c>
      <c r="H18" s="27">
        <v>14</v>
      </c>
      <c r="I18" s="82" t="s">
        <v>101</v>
      </c>
      <c r="J18" s="20">
        <v>10</v>
      </c>
      <c r="K18" s="27">
        <v>3</v>
      </c>
      <c r="L18" s="18">
        <v>3</v>
      </c>
      <c r="M18" s="342">
        <v>2</v>
      </c>
      <c r="N18" s="18">
        <v>3</v>
      </c>
      <c r="O18" s="20">
        <v>3</v>
      </c>
      <c r="P18" s="81" t="s">
        <v>94</v>
      </c>
      <c r="Q18" s="82" t="s">
        <v>94</v>
      </c>
      <c r="R18" s="82" t="s">
        <v>94</v>
      </c>
      <c r="S18" s="82" t="s">
        <v>94</v>
      </c>
      <c r="T18" s="179" t="s">
        <v>94</v>
      </c>
      <c r="U18" s="354">
        <v>1</v>
      </c>
      <c r="V18" s="18">
        <v>3</v>
      </c>
      <c r="W18" s="342">
        <v>2</v>
      </c>
      <c r="X18" s="354">
        <v>1</v>
      </c>
      <c r="Y18" s="19">
        <v>3</v>
      </c>
      <c r="Z18" s="69"/>
      <c r="AA18" s="69"/>
      <c r="AB18" s="69"/>
      <c r="AC18" s="69"/>
    </row>
    <row r="19" spans="1:29" ht="30.75">
      <c r="A19" s="656"/>
      <c r="B19" s="303">
        <v>44553</v>
      </c>
      <c r="C19" s="257"/>
      <c r="D19" s="461" t="s">
        <v>231</v>
      </c>
      <c r="E19" s="457"/>
      <c r="F19" s="457"/>
      <c r="G19" s="116">
        <v>39</v>
      </c>
      <c r="H19" s="27">
        <v>14</v>
      </c>
      <c r="I19" s="18">
        <v>15</v>
      </c>
      <c r="J19" s="20">
        <v>10</v>
      </c>
      <c r="K19" s="27">
        <v>3</v>
      </c>
      <c r="L19" s="18">
        <v>3</v>
      </c>
      <c r="M19" s="342">
        <v>2</v>
      </c>
      <c r="N19" s="18">
        <v>3</v>
      </c>
      <c r="O19" s="20">
        <v>3</v>
      </c>
      <c r="P19" s="27">
        <v>3</v>
      </c>
      <c r="Q19" s="18">
        <v>3</v>
      </c>
      <c r="R19" s="18">
        <v>3</v>
      </c>
      <c r="S19" s="342">
        <v>2</v>
      </c>
      <c r="T19" s="20">
        <v>4</v>
      </c>
      <c r="U19" s="354">
        <v>1</v>
      </c>
      <c r="V19" s="18">
        <v>3</v>
      </c>
      <c r="W19" s="342">
        <v>2</v>
      </c>
      <c r="X19" s="354">
        <v>1</v>
      </c>
      <c r="Y19" s="19">
        <v>3</v>
      </c>
      <c r="Z19" s="69"/>
      <c r="AA19" s="69"/>
      <c r="AB19" s="69"/>
      <c r="AC19" s="69"/>
    </row>
    <row r="20" spans="1:29" ht="19.5" customHeight="1">
      <c r="A20" s="656"/>
      <c r="B20" s="303">
        <v>44524</v>
      </c>
      <c r="C20" s="334" t="s">
        <v>225</v>
      </c>
      <c r="D20" s="459" t="s">
        <v>232</v>
      </c>
      <c r="E20" s="493" t="s">
        <v>89</v>
      </c>
      <c r="F20" s="493" t="s">
        <v>17</v>
      </c>
      <c r="G20" s="116">
        <v>45</v>
      </c>
      <c r="H20" s="27">
        <v>16</v>
      </c>
      <c r="I20" s="18">
        <v>15</v>
      </c>
      <c r="J20" s="20">
        <v>14</v>
      </c>
      <c r="K20" s="27">
        <v>3</v>
      </c>
      <c r="L20" s="18">
        <v>4</v>
      </c>
      <c r="M20" s="18">
        <v>4</v>
      </c>
      <c r="N20" s="342">
        <v>2</v>
      </c>
      <c r="O20" s="20">
        <v>3</v>
      </c>
      <c r="P20" s="27">
        <v>3</v>
      </c>
      <c r="Q20" s="18">
        <v>3</v>
      </c>
      <c r="R20" s="18">
        <v>4</v>
      </c>
      <c r="S20" s="18">
        <v>3</v>
      </c>
      <c r="T20" s="353">
        <v>2</v>
      </c>
      <c r="U20" s="27">
        <v>3</v>
      </c>
      <c r="V20" s="18">
        <v>3</v>
      </c>
      <c r="W20" s="342">
        <v>2</v>
      </c>
      <c r="X20" s="18">
        <v>3</v>
      </c>
      <c r="Y20" s="19">
        <v>3</v>
      </c>
      <c r="Z20" s="69"/>
      <c r="AA20" s="69"/>
      <c r="AB20" s="69"/>
      <c r="AC20" s="69"/>
    </row>
    <row r="21" spans="1:29" ht="30.75">
      <c r="A21" s="656"/>
      <c r="B21" s="303">
        <v>44553</v>
      </c>
      <c r="C21" s="189" t="s">
        <v>225</v>
      </c>
      <c r="D21" s="459" t="s">
        <v>233</v>
      </c>
      <c r="E21" s="493" t="s">
        <v>89</v>
      </c>
      <c r="F21" s="493" t="s">
        <v>17</v>
      </c>
      <c r="G21" s="116">
        <v>37</v>
      </c>
      <c r="H21" s="27">
        <v>13</v>
      </c>
      <c r="I21" s="18">
        <v>11</v>
      </c>
      <c r="J21" s="20">
        <v>13</v>
      </c>
      <c r="K21" s="351">
        <v>2</v>
      </c>
      <c r="L21" s="18">
        <v>3</v>
      </c>
      <c r="M21" s="342">
        <v>2</v>
      </c>
      <c r="N21" s="18">
        <v>3</v>
      </c>
      <c r="O21" s="20">
        <v>3</v>
      </c>
      <c r="P21" s="27">
        <v>3</v>
      </c>
      <c r="Q21" s="342">
        <v>2</v>
      </c>
      <c r="R21" s="342">
        <v>2</v>
      </c>
      <c r="S21" s="342">
        <v>2</v>
      </c>
      <c r="T21" s="353">
        <v>2</v>
      </c>
      <c r="U21" s="27">
        <v>3</v>
      </c>
      <c r="V21" s="18">
        <v>3</v>
      </c>
      <c r="W21" s="342">
        <v>2</v>
      </c>
      <c r="X21" s="342">
        <v>2</v>
      </c>
      <c r="Y21" s="19">
        <v>3</v>
      </c>
      <c r="Z21" s="69"/>
      <c r="AA21" s="69"/>
      <c r="AB21" s="69"/>
      <c r="AC21" s="69"/>
    </row>
    <row r="22" spans="1:29" ht="21" customHeight="1">
      <c r="A22" s="656"/>
      <c r="B22" s="303">
        <v>44553</v>
      </c>
      <c r="C22" s="189" t="s">
        <v>225</v>
      </c>
      <c r="D22" s="454" t="s">
        <v>234</v>
      </c>
      <c r="E22" s="493" t="s">
        <v>89</v>
      </c>
      <c r="F22" s="493" t="s">
        <v>17</v>
      </c>
      <c r="G22" s="116">
        <v>47</v>
      </c>
      <c r="H22" s="27">
        <v>17</v>
      </c>
      <c r="I22" s="18">
        <v>15</v>
      </c>
      <c r="J22" s="20">
        <v>15</v>
      </c>
      <c r="K22" s="27">
        <v>4</v>
      </c>
      <c r="L22" s="18">
        <v>3</v>
      </c>
      <c r="M22" s="18">
        <v>4</v>
      </c>
      <c r="N22" s="18">
        <v>3</v>
      </c>
      <c r="O22" s="20">
        <v>3</v>
      </c>
      <c r="P22" s="27">
        <v>3</v>
      </c>
      <c r="Q22" s="18">
        <v>3</v>
      </c>
      <c r="R22" s="18">
        <v>3</v>
      </c>
      <c r="S22" s="18">
        <v>3</v>
      </c>
      <c r="T22" s="20">
        <v>3</v>
      </c>
      <c r="U22" s="27">
        <v>3</v>
      </c>
      <c r="V22" s="18">
        <v>4</v>
      </c>
      <c r="W22" s="18">
        <v>3</v>
      </c>
      <c r="X22" s="342">
        <v>2</v>
      </c>
      <c r="Y22" s="19">
        <v>3</v>
      </c>
      <c r="Z22" s="69"/>
      <c r="AA22" s="69"/>
      <c r="AB22" s="69"/>
      <c r="AC22" s="69"/>
    </row>
    <row r="23" spans="1:29" ht="30.75">
      <c r="A23" s="656"/>
      <c r="B23" s="303">
        <v>44202</v>
      </c>
      <c r="C23" s="189" t="s">
        <v>225</v>
      </c>
      <c r="D23" s="454" t="s">
        <v>235</v>
      </c>
      <c r="E23" s="493" t="s">
        <v>89</v>
      </c>
      <c r="F23" s="493" t="s">
        <v>17</v>
      </c>
      <c r="G23" s="116">
        <v>42</v>
      </c>
      <c r="H23" s="27">
        <v>14</v>
      </c>
      <c r="I23" s="18">
        <v>14</v>
      </c>
      <c r="J23" s="20">
        <v>14</v>
      </c>
      <c r="K23" s="27">
        <v>3</v>
      </c>
      <c r="L23" s="18">
        <v>3</v>
      </c>
      <c r="M23" s="18">
        <v>3</v>
      </c>
      <c r="N23" s="18">
        <v>3</v>
      </c>
      <c r="O23" s="353">
        <v>2</v>
      </c>
      <c r="P23" s="27">
        <v>3</v>
      </c>
      <c r="Q23" s="18">
        <v>3</v>
      </c>
      <c r="R23" s="18">
        <v>3</v>
      </c>
      <c r="S23" s="18">
        <v>3</v>
      </c>
      <c r="T23" s="353">
        <v>2</v>
      </c>
      <c r="U23" s="27">
        <v>3</v>
      </c>
      <c r="V23" s="18">
        <v>3</v>
      </c>
      <c r="W23" s="342">
        <v>2</v>
      </c>
      <c r="X23" s="18">
        <v>3</v>
      </c>
      <c r="Y23" s="19">
        <v>3</v>
      </c>
      <c r="Z23" s="69"/>
      <c r="AA23" s="69"/>
      <c r="AB23" s="69"/>
      <c r="AC23" s="69"/>
    </row>
    <row r="24" spans="1:29" ht="30.75">
      <c r="A24" s="665"/>
      <c r="B24" s="305">
        <v>44539</v>
      </c>
      <c r="C24" s="97" t="s">
        <v>228</v>
      </c>
      <c r="D24" s="455" t="s">
        <v>236</v>
      </c>
      <c r="E24" s="493" t="s">
        <v>89</v>
      </c>
      <c r="F24" s="493" t="s">
        <v>119</v>
      </c>
      <c r="G24" s="139">
        <v>46</v>
      </c>
      <c r="H24" s="100">
        <v>16</v>
      </c>
      <c r="I24" s="98">
        <v>14</v>
      </c>
      <c r="J24" s="99">
        <v>16</v>
      </c>
      <c r="K24" s="100">
        <v>3</v>
      </c>
      <c r="L24" s="98">
        <v>3</v>
      </c>
      <c r="M24" s="98">
        <v>4</v>
      </c>
      <c r="N24" s="98">
        <v>3</v>
      </c>
      <c r="O24" s="99">
        <v>3</v>
      </c>
      <c r="P24" s="100">
        <v>3</v>
      </c>
      <c r="Q24" s="98">
        <v>3</v>
      </c>
      <c r="R24" s="98">
        <v>3</v>
      </c>
      <c r="S24" s="98">
        <v>3</v>
      </c>
      <c r="T24" s="371">
        <v>2</v>
      </c>
      <c r="U24" s="100">
        <v>4</v>
      </c>
      <c r="V24" s="98">
        <v>3</v>
      </c>
      <c r="W24" s="98">
        <v>3</v>
      </c>
      <c r="X24" s="98">
        <v>3</v>
      </c>
      <c r="Y24" s="101">
        <v>3</v>
      </c>
      <c r="Z24" s="69"/>
      <c r="AA24" s="69"/>
      <c r="AB24" s="69"/>
      <c r="AC24" s="69"/>
    </row>
    <row r="26" spans="1:29" ht="18.75">
      <c r="G26" s="577" t="s">
        <v>237</v>
      </c>
      <c r="H26" s="578"/>
      <c r="I26" s="627"/>
      <c r="J26" s="647" t="s">
        <v>209</v>
      </c>
      <c r="K26" s="649" t="s">
        <v>67</v>
      </c>
      <c r="L26" s="649"/>
      <c r="M26" s="649"/>
      <c r="N26" s="649"/>
      <c r="O26" s="650"/>
      <c r="P26" s="569" t="s">
        <v>68</v>
      </c>
      <c r="Q26" s="570"/>
      <c r="R26" s="570"/>
      <c r="S26" s="570"/>
      <c r="T26" s="571"/>
      <c r="U26" s="660" t="s">
        <v>69</v>
      </c>
      <c r="V26" s="661"/>
      <c r="W26" s="661"/>
      <c r="X26" s="661"/>
      <c r="Y26" s="662"/>
    </row>
    <row r="27" spans="1:29">
      <c r="G27" s="579"/>
      <c r="H27" s="580"/>
      <c r="I27" s="628"/>
      <c r="J27" s="648"/>
      <c r="K27" s="39">
        <v>1</v>
      </c>
      <c r="L27" s="40">
        <v>2</v>
      </c>
      <c r="M27" s="40">
        <v>3</v>
      </c>
      <c r="N27" s="40">
        <v>4</v>
      </c>
      <c r="O27" s="41">
        <v>5</v>
      </c>
      <c r="P27" s="39">
        <v>6</v>
      </c>
      <c r="Q27" s="40">
        <v>7</v>
      </c>
      <c r="R27" s="40">
        <v>8</v>
      </c>
      <c r="S27" s="40">
        <v>9</v>
      </c>
      <c r="T27" s="42">
        <v>10</v>
      </c>
      <c r="U27" s="43">
        <v>11</v>
      </c>
      <c r="V27" s="40">
        <v>12</v>
      </c>
      <c r="W27" s="40">
        <v>13</v>
      </c>
      <c r="X27" s="40">
        <v>14</v>
      </c>
      <c r="Y27" s="42">
        <v>15</v>
      </c>
    </row>
    <row r="28" spans="1:29">
      <c r="G28" s="579"/>
      <c r="H28" s="580"/>
      <c r="I28" s="580"/>
      <c r="J28" s="171" t="s">
        <v>210</v>
      </c>
      <c r="K28" s="258"/>
      <c r="L28" s="127"/>
      <c r="M28" s="127"/>
      <c r="N28" s="127"/>
      <c r="O28" s="266"/>
      <c r="P28" s="126"/>
      <c r="Q28" s="127"/>
      <c r="R28" s="127"/>
      <c r="S28" s="127"/>
      <c r="T28" s="128"/>
      <c r="U28" s="177">
        <v>1</v>
      </c>
      <c r="V28" s="127"/>
      <c r="W28" s="127"/>
      <c r="X28" s="167">
        <v>1</v>
      </c>
      <c r="Y28" s="128"/>
    </row>
    <row r="29" spans="1:29">
      <c r="G29" s="579"/>
      <c r="H29" s="580"/>
      <c r="I29" s="580"/>
      <c r="J29" s="246" t="s">
        <v>211</v>
      </c>
      <c r="K29" s="86">
        <v>1</v>
      </c>
      <c r="L29" s="87">
        <v>1</v>
      </c>
      <c r="M29" s="87">
        <v>2</v>
      </c>
      <c r="N29" s="87">
        <v>3</v>
      </c>
      <c r="O29" s="88">
        <v>1</v>
      </c>
      <c r="P29" s="129"/>
      <c r="Q29" s="87">
        <v>2</v>
      </c>
      <c r="R29" s="87">
        <v>2</v>
      </c>
      <c r="S29" s="87">
        <v>3</v>
      </c>
      <c r="T29" s="90">
        <v>5</v>
      </c>
      <c r="U29" s="86">
        <v>1</v>
      </c>
      <c r="V29" s="130"/>
      <c r="W29" s="87">
        <v>5</v>
      </c>
      <c r="X29" s="87">
        <v>3</v>
      </c>
      <c r="Y29" s="131"/>
    </row>
    <row r="30" spans="1:29">
      <c r="G30" s="579"/>
      <c r="H30" s="580"/>
      <c r="I30" s="580"/>
      <c r="J30" s="16" t="s">
        <v>212</v>
      </c>
      <c r="K30" s="86">
        <v>7</v>
      </c>
      <c r="L30" s="87">
        <v>7</v>
      </c>
      <c r="M30" s="87">
        <v>3</v>
      </c>
      <c r="N30" s="87">
        <v>6</v>
      </c>
      <c r="O30" s="88">
        <v>8</v>
      </c>
      <c r="P30" s="89">
        <v>8</v>
      </c>
      <c r="Q30" s="87">
        <v>6</v>
      </c>
      <c r="R30" s="87">
        <v>5</v>
      </c>
      <c r="S30" s="87">
        <v>5</v>
      </c>
      <c r="T30" s="90">
        <v>3</v>
      </c>
      <c r="U30" s="86">
        <v>6</v>
      </c>
      <c r="V30" s="87">
        <v>7</v>
      </c>
      <c r="W30" s="87">
        <v>4</v>
      </c>
      <c r="X30" s="87">
        <v>4</v>
      </c>
      <c r="Y30" s="90">
        <v>8</v>
      </c>
    </row>
    <row r="31" spans="1:29">
      <c r="G31" s="579"/>
      <c r="H31" s="580"/>
      <c r="I31" s="580"/>
      <c r="J31" s="16" t="s">
        <v>213</v>
      </c>
      <c r="K31" s="86">
        <v>1</v>
      </c>
      <c r="L31" s="87">
        <v>1</v>
      </c>
      <c r="M31" s="87">
        <v>4</v>
      </c>
      <c r="N31" s="130"/>
      <c r="O31" s="267"/>
      <c r="P31" s="89">
        <v>1</v>
      </c>
      <c r="Q31" s="87">
        <v>1</v>
      </c>
      <c r="R31" s="87">
        <v>2</v>
      </c>
      <c r="S31" s="87">
        <v>1</v>
      </c>
      <c r="T31" s="90">
        <v>1</v>
      </c>
      <c r="U31" s="86">
        <v>1</v>
      </c>
      <c r="V31" s="87">
        <v>2</v>
      </c>
      <c r="W31" s="130"/>
      <c r="X31" s="87">
        <v>1</v>
      </c>
      <c r="Y31" s="90">
        <v>1</v>
      </c>
    </row>
    <row r="32" spans="1:29">
      <c r="G32" s="579"/>
      <c r="H32" s="580"/>
      <c r="I32" s="580"/>
      <c r="J32" s="16" t="s">
        <v>214</v>
      </c>
      <c r="K32" s="257"/>
      <c r="L32" s="130"/>
      <c r="M32" s="130"/>
      <c r="N32" s="130"/>
      <c r="O32" s="267"/>
      <c r="P32" s="129"/>
      <c r="Q32" s="130"/>
      <c r="R32" s="130"/>
      <c r="S32" s="130"/>
      <c r="T32" s="131"/>
      <c r="U32" s="257"/>
      <c r="V32" s="130"/>
      <c r="W32" s="130"/>
      <c r="X32" s="130"/>
      <c r="Y32" s="131"/>
    </row>
    <row r="33" spans="1:25">
      <c r="G33" s="579"/>
      <c r="H33" s="580"/>
      <c r="I33" s="580"/>
      <c r="J33" s="247" t="s">
        <v>215</v>
      </c>
      <c r="K33" s="257"/>
      <c r="L33" s="130"/>
      <c r="M33" s="130"/>
      <c r="N33" s="130"/>
      <c r="O33" s="267"/>
      <c r="P33" s="129"/>
      <c r="Q33" s="130"/>
      <c r="R33" s="130"/>
      <c r="S33" s="130"/>
      <c r="T33" s="131"/>
      <c r="U33" s="257"/>
      <c r="V33" s="130"/>
      <c r="W33" s="130"/>
      <c r="X33" s="130"/>
      <c r="Y33" s="131"/>
    </row>
    <row r="34" spans="1:25">
      <c r="G34" s="579"/>
      <c r="H34" s="580"/>
      <c r="I34" s="580"/>
      <c r="J34" s="247" t="s">
        <v>216</v>
      </c>
      <c r="K34" s="257"/>
      <c r="L34" s="130"/>
      <c r="M34" s="130"/>
      <c r="N34" s="130"/>
      <c r="O34" s="267"/>
      <c r="P34" s="129"/>
      <c r="Q34" s="130"/>
      <c r="R34" s="130"/>
      <c r="S34" s="130"/>
      <c r="T34" s="131"/>
      <c r="U34" s="257"/>
      <c r="V34" s="130"/>
      <c r="W34" s="130"/>
      <c r="X34" s="130"/>
      <c r="Y34" s="131"/>
    </row>
    <row r="35" spans="1:25">
      <c r="G35" s="579"/>
      <c r="H35" s="580"/>
      <c r="I35" s="580"/>
      <c r="J35" s="247" t="s">
        <v>217</v>
      </c>
      <c r="K35" s="257"/>
      <c r="L35" s="130"/>
      <c r="M35" s="130"/>
      <c r="N35" s="130"/>
      <c r="O35" s="267"/>
      <c r="P35" s="129"/>
      <c r="Q35" s="130"/>
      <c r="R35" s="130"/>
      <c r="S35" s="130"/>
      <c r="T35" s="131"/>
      <c r="U35" s="257"/>
      <c r="V35" s="130"/>
      <c r="W35" s="130"/>
      <c r="X35" s="130"/>
      <c r="Y35" s="131"/>
    </row>
    <row r="36" spans="1:25">
      <c r="G36" s="581"/>
      <c r="H36" s="582"/>
      <c r="I36" s="582"/>
      <c r="J36" s="248" t="s">
        <v>218</v>
      </c>
      <c r="K36" s="259"/>
      <c r="L36" s="133"/>
      <c r="M36" s="133"/>
      <c r="N36" s="133"/>
      <c r="O36" s="268"/>
      <c r="P36" s="132"/>
      <c r="Q36" s="133"/>
      <c r="R36" s="133"/>
      <c r="S36" s="133"/>
      <c r="T36" s="134"/>
      <c r="U36" s="259"/>
      <c r="V36" s="133"/>
      <c r="W36" s="133"/>
      <c r="X36" s="133"/>
      <c r="Y36" s="134"/>
    </row>
    <row r="37" spans="1:25" ht="29.25" customHeight="1">
      <c r="A37" s="231"/>
      <c r="B37" s="232"/>
      <c r="C37" s="232"/>
      <c r="D37" s="232"/>
      <c r="E37" s="232"/>
      <c r="F37" s="232"/>
      <c r="G37" s="232"/>
      <c r="H37" s="232"/>
      <c r="I37" s="232"/>
      <c r="J37" s="232"/>
      <c r="K37" s="232"/>
      <c r="L37" s="232"/>
      <c r="M37" s="232"/>
      <c r="N37" s="232"/>
      <c r="O37" s="231"/>
      <c r="P37" s="231"/>
      <c r="Q37" s="231"/>
      <c r="R37" s="231"/>
      <c r="S37" s="231"/>
      <c r="T37" s="231"/>
      <c r="U37" s="231"/>
      <c r="V37" s="231"/>
      <c r="W37" s="231"/>
      <c r="X37" s="231"/>
      <c r="Y37" s="231"/>
    </row>
    <row r="38" spans="1:25" ht="49.5" customHeight="1">
      <c r="A38" s="231"/>
      <c r="B38" s="231"/>
      <c r="C38" s="535" t="s">
        <v>11</v>
      </c>
      <c r="D38" s="506" t="s">
        <v>12</v>
      </c>
      <c r="E38" s="507" t="s">
        <v>13</v>
      </c>
      <c r="F38" s="508" t="s">
        <v>14</v>
      </c>
      <c r="G38" s="508" t="s">
        <v>15</v>
      </c>
      <c r="H38" s="509" t="s">
        <v>16</v>
      </c>
      <c r="I38" s="231"/>
      <c r="J38" s="231"/>
      <c r="K38" s="231"/>
      <c r="L38" s="231"/>
      <c r="M38" s="231"/>
      <c r="N38" s="231"/>
      <c r="O38" s="231"/>
      <c r="P38" s="231"/>
      <c r="Q38" s="231"/>
      <c r="R38" s="231"/>
      <c r="S38" s="231"/>
      <c r="T38" s="231"/>
      <c r="U38" s="231"/>
      <c r="V38" s="231"/>
      <c r="W38" s="231"/>
      <c r="X38" s="231"/>
      <c r="Y38" s="231"/>
    </row>
    <row r="39" spans="1:25" ht="22.5" customHeight="1">
      <c r="A39" s="231"/>
      <c r="B39" s="231"/>
      <c r="C39" s="536"/>
      <c r="D39" s="510" t="s">
        <v>17</v>
      </c>
      <c r="E39" s="44" t="s">
        <v>238</v>
      </c>
      <c r="F39" s="521">
        <f>AVERAGE(G15,G17,G20,G21,G22,G23)</f>
        <v>43.333333333333336</v>
      </c>
      <c r="G39" s="44" t="s">
        <v>239</v>
      </c>
      <c r="H39" s="513"/>
      <c r="I39" s="231"/>
      <c r="J39" s="231"/>
      <c r="K39" s="231"/>
      <c r="L39" s="231"/>
      <c r="M39" s="231"/>
      <c r="N39" s="231"/>
      <c r="O39" s="231"/>
      <c r="P39" s="231"/>
      <c r="Q39" s="231"/>
      <c r="R39" s="231"/>
      <c r="S39" s="231"/>
      <c r="T39" s="231"/>
      <c r="U39" s="231"/>
      <c r="V39" s="231"/>
      <c r="W39" s="231"/>
      <c r="X39" s="231"/>
      <c r="Y39" s="231"/>
    </row>
    <row r="40" spans="1:25" ht="22.5" customHeight="1">
      <c r="A40" s="231"/>
      <c r="B40" s="231"/>
      <c r="C40" s="536"/>
      <c r="D40" s="511" t="s">
        <v>21</v>
      </c>
      <c r="E40" s="25">
        <v>0</v>
      </c>
      <c r="F40" s="525"/>
      <c r="G40" s="516"/>
      <c r="H40" s="512"/>
      <c r="I40" s="231"/>
      <c r="J40" s="231"/>
      <c r="K40" s="231"/>
      <c r="L40" s="231"/>
      <c r="M40" s="231"/>
      <c r="N40" s="231"/>
      <c r="O40" s="231"/>
      <c r="P40" s="231"/>
      <c r="Q40" s="231"/>
      <c r="R40" s="231"/>
      <c r="S40" s="231"/>
      <c r="T40" s="231"/>
      <c r="U40" s="231"/>
      <c r="V40" s="231"/>
      <c r="W40" s="231"/>
      <c r="X40" s="231"/>
      <c r="Y40" s="231"/>
    </row>
    <row r="41" spans="1:25" ht="22.5" customHeight="1">
      <c r="A41" s="231"/>
      <c r="B41" s="231"/>
      <c r="C41" s="537"/>
      <c r="D41" s="514" t="s">
        <v>25</v>
      </c>
      <c r="E41" s="18" t="s">
        <v>240</v>
      </c>
      <c r="F41" s="523">
        <f>AVERAGE(G19,G24)</f>
        <v>42.5</v>
      </c>
      <c r="G41" s="18" t="s">
        <v>241</v>
      </c>
      <c r="H41" s="18" t="s">
        <v>28</v>
      </c>
      <c r="I41" s="231"/>
      <c r="J41" s="231"/>
      <c r="K41" s="231"/>
      <c r="L41" s="231"/>
      <c r="M41" s="231"/>
      <c r="N41" s="231"/>
      <c r="O41" s="231"/>
      <c r="P41" s="231"/>
      <c r="Q41" s="231"/>
      <c r="R41" s="231"/>
      <c r="S41" s="231"/>
      <c r="T41" s="231"/>
      <c r="U41" s="231"/>
      <c r="V41" s="231"/>
      <c r="W41" s="231"/>
      <c r="X41" s="231"/>
      <c r="Y41" s="231"/>
    </row>
    <row r="42" spans="1:25" ht="22.5" customHeight="1">
      <c r="A42" s="231"/>
      <c r="B42" s="231"/>
      <c r="C42" s="537"/>
      <c r="D42" s="515" t="s">
        <v>29</v>
      </c>
      <c r="E42" s="25">
        <v>0</v>
      </c>
      <c r="F42" s="525"/>
      <c r="G42" s="516"/>
      <c r="H42" s="516"/>
      <c r="I42" s="231"/>
      <c r="J42" s="231"/>
      <c r="K42" s="231"/>
      <c r="L42" s="231"/>
      <c r="M42" s="231"/>
      <c r="N42" s="231"/>
      <c r="O42" s="231"/>
      <c r="P42" s="231"/>
      <c r="Q42" s="231"/>
      <c r="R42" s="231"/>
      <c r="S42" s="231"/>
      <c r="T42" s="231"/>
      <c r="U42" s="231"/>
      <c r="V42" s="231"/>
      <c r="W42" s="231"/>
      <c r="X42" s="231"/>
      <c r="Y42" s="231"/>
    </row>
    <row r="43" spans="1:25" ht="22.5" customHeight="1">
      <c r="A43" s="231"/>
      <c r="B43" s="231"/>
      <c r="C43" s="537"/>
      <c r="D43" s="514" t="s">
        <v>30</v>
      </c>
      <c r="E43" s="18" t="s">
        <v>242</v>
      </c>
      <c r="F43" s="523">
        <v>44</v>
      </c>
      <c r="G43" s="18" t="s">
        <v>28</v>
      </c>
      <c r="H43" s="74"/>
      <c r="I43" s="231"/>
      <c r="J43" s="231"/>
      <c r="K43" s="231"/>
      <c r="L43" s="231"/>
      <c r="M43" s="231"/>
      <c r="N43" s="231"/>
      <c r="O43" s="231"/>
      <c r="P43" s="231"/>
      <c r="Q43" s="231"/>
      <c r="R43" s="231"/>
      <c r="S43" s="231"/>
      <c r="T43" s="231"/>
      <c r="U43" s="231"/>
      <c r="V43" s="231"/>
      <c r="W43" s="231"/>
      <c r="X43" s="231"/>
      <c r="Y43" s="231"/>
    </row>
    <row r="44" spans="1:25" ht="22.5" customHeight="1">
      <c r="A44" s="231"/>
      <c r="B44" s="231"/>
      <c r="C44" s="537"/>
      <c r="D44" s="515" t="s">
        <v>33</v>
      </c>
      <c r="E44" s="25">
        <v>0</v>
      </c>
      <c r="F44" s="516"/>
      <c r="G44" s="516"/>
      <c r="H44" s="516"/>
      <c r="I44" s="231"/>
      <c r="J44" s="231"/>
      <c r="K44" s="231"/>
      <c r="L44" s="231"/>
      <c r="M44" s="231"/>
      <c r="N44" s="231"/>
      <c r="O44" s="231"/>
      <c r="P44" s="231"/>
      <c r="Q44" s="231"/>
      <c r="R44" s="231"/>
      <c r="S44" s="231"/>
      <c r="T44" s="231"/>
      <c r="U44" s="231"/>
      <c r="V44" s="231"/>
      <c r="W44" s="231"/>
      <c r="X44" s="231"/>
      <c r="Y44" s="231"/>
    </row>
    <row r="45" spans="1:25" ht="22.5" customHeight="1">
      <c r="A45" s="231"/>
      <c r="B45" s="231"/>
      <c r="C45" s="537"/>
      <c r="D45" s="518" t="s">
        <v>35</v>
      </c>
      <c r="E45" s="31">
        <v>0</v>
      </c>
      <c r="F45" s="75"/>
      <c r="G45" s="75"/>
      <c r="H45" s="75"/>
      <c r="I45" s="231"/>
      <c r="J45" s="231"/>
      <c r="K45" s="231"/>
      <c r="L45" s="231"/>
      <c r="M45" s="231"/>
      <c r="N45" s="231"/>
      <c r="O45" s="231"/>
      <c r="P45" s="231"/>
      <c r="Q45" s="231"/>
      <c r="R45" s="231"/>
      <c r="S45" s="231"/>
      <c r="T45" s="231"/>
      <c r="U45" s="231"/>
      <c r="V45" s="231"/>
      <c r="W45" s="231"/>
      <c r="X45" s="231"/>
      <c r="Y45" s="231"/>
    </row>
    <row r="46" spans="1:25" ht="22.5" customHeight="1">
      <c r="A46" s="231"/>
      <c r="B46" s="231"/>
      <c r="C46" s="537"/>
      <c r="D46" s="519" t="s">
        <v>36</v>
      </c>
      <c r="E46" s="44">
        <v>0</v>
      </c>
      <c r="F46" s="520"/>
      <c r="G46" s="520"/>
      <c r="H46" s="520"/>
      <c r="I46" s="231"/>
      <c r="J46" s="231"/>
      <c r="K46" s="231"/>
      <c r="L46" s="231"/>
      <c r="M46" s="231"/>
      <c r="N46" s="231"/>
      <c r="O46" s="231"/>
      <c r="P46" s="231"/>
      <c r="Q46" s="231"/>
      <c r="R46" s="231"/>
      <c r="S46" s="231"/>
      <c r="T46" s="231"/>
      <c r="U46" s="231"/>
      <c r="V46" s="231"/>
      <c r="W46" s="231"/>
      <c r="X46" s="231"/>
      <c r="Y46" s="231"/>
    </row>
    <row r="47" spans="1:25" ht="22.5" customHeight="1">
      <c r="A47" s="231"/>
      <c r="B47" s="231"/>
      <c r="C47" s="538"/>
      <c r="D47" s="517" t="s">
        <v>39</v>
      </c>
      <c r="E47" s="5" t="s">
        <v>243</v>
      </c>
      <c r="F47" s="526">
        <f>AVERAGE(G15,G16,G17,G19,G20,G21,G22,G23,G24)</f>
        <v>43.222222222222221</v>
      </c>
      <c r="G47" s="5" t="s">
        <v>244</v>
      </c>
      <c r="H47" s="7" t="s">
        <v>28</v>
      </c>
      <c r="I47" s="231"/>
      <c r="J47" s="231"/>
      <c r="K47" s="231"/>
      <c r="L47" s="231"/>
      <c r="M47" s="231"/>
      <c r="N47" s="231"/>
      <c r="O47" s="231"/>
      <c r="P47" s="231"/>
      <c r="Q47" s="231"/>
      <c r="R47" s="231"/>
      <c r="S47" s="231"/>
      <c r="T47" s="231"/>
      <c r="U47" s="231"/>
      <c r="V47" s="231"/>
      <c r="W47" s="231"/>
      <c r="X47" s="231"/>
      <c r="Y47" s="231"/>
    </row>
    <row r="48" spans="1:25" ht="22.5" customHeight="1">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row>
    <row r="49" spans="1:29" ht="263.25" customHeight="1">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row>
    <row r="50" spans="1:29" ht="256.5" customHeight="1">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row>
    <row r="51" spans="1:29" ht="22.5" customHeight="1">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row>
    <row r="52" spans="1:29" ht="144.75" customHeight="1">
      <c r="A52" s="309" t="s">
        <v>245</v>
      </c>
      <c r="B52" s="603" t="s">
        <v>246</v>
      </c>
      <c r="C52" s="604"/>
      <c r="D52" s="604"/>
      <c r="E52" s="604"/>
      <c r="F52" s="604"/>
      <c r="G52" s="604"/>
      <c r="H52" s="604"/>
      <c r="I52" s="604"/>
      <c r="J52" s="604"/>
      <c r="K52" s="604"/>
      <c r="L52" s="604"/>
      <c r="M52" s="604"/>
      <c r="N52" s="605"/>
    </row>
    <row r="53" spans="1:29" ht="21" customHeight="1">
      <c r="B53" s="222"/>
      <c r="C53" s="222"/>
      <c r="D53" s="222"/>
      <c r="E53" s="222"/>
      <c r="F53" s="222"/>
      <c r="G53" s="222"/>
      <c r="H53" s="222"/>
      <c r="I53" s="222"/>
      <c r="J53" s="222"/>
      <c r="K53" s="222"/>
      <c r="L53" s="222"/>
      <c r="M53" s="222"/>
      <c r="N53" s="222"/>
    </row>
    <row r="54" spans="1:29" ht="18" customHeight="1">
      <c r="A54" s="577" t="s">
        <v>247</v>
      </c>
      <c r="B54" s="578"/>
      <c r="C54" s="578"/>
      <c r="D54" s="241"/>
      <c r="E54" s="448" t="s">
        <v>65</v>
      </c>
      <c r="F54" s="669" t="s">
        <v>66</v>
      </c>
      <c r="G54" s="670"/>
      <c r="H54" s="671"/>
      <c r="I54" s="672" t="s">
        <v>67</v>
      </c>
      <c r="J54" s="673"/>
      <c r="K54" s="673"/>
      <c r="L54" s="673"/>
      <c r="M54" s="674"/>
      <c r="N54" s="675" t="s">
        <v>68</v>
      </c>
      <c r="O54" s="676"/>
      <c r="P54" s="676"/>
      <c r="Q54" s="676"/>
      <c r="R54" s="677"/>
      <c r="S54" s="644" t="s">
        <v>69</v>
      </c>
      <c r="T54" s="645"/>
      <c r="U54" s="645"/>
      <c r="V54" s="645"/>
      <c r="W54" s="646"/>
    </row>
    <row r="55" spans="1:29">
      <c r="A55" s="579"/>
      <c r="B55" s="580"/>
      <c r="C55" s="580"/>
      <c r="D55" s="298"/>
      <c r="E55" s="449"/>
      <c r="F55" s="50" t="s">
        <v>71</v>
      </c>
      <c r="G55" s="51" t="s">
        <v>72</v>
      </c>
      <c r="H55" s="52" t="s">
        <v>73</v>
      </c>
      <c r="I55" s="39">
        <v>1</v>
      </c>
      <c r="J55" s="40">
        <v>2</v>
      </c>
      <c r="K55" s="40">
        <v>3</v>
      </c>
      <c r="L55" s="40">
        <v>4</v>
      </c>
      <c r="M55" s="41">
        <v>5</v>
      </c>
      <c r="N55" s="39">
        <v>6</v>
      </c>
      <c r="O55" s="40">
        <v>7</v>
      </c>
      <c r="P55" s="40">
        <v>8</v>
      </c>
      <c r="Q55" s="40">
        <v>9</v>
      </c>
      <c r="R55" s="42">
        <v>10</v>
      </c>
      <c r="S55" s="43">
        <v>11</v>
      </c>
      <c r="T55" s="40">
        <v>12</v>
      </c>
      <c r="U55" s="40">
        <v>13</v>
      </c>
      <c r="V55" s="40">
        <v>14</v>
      </c>
      <c r="W55" s="42">
        <v>15</v>
      </c>
    </row>
    <row r="56" spans="1:29">
      <c r="A56" s="579"/>
      <c r="B56" s="580"/>
      <c r="C56" s="580"/>
      <c r="D56" s="381" t="s">
        <v>75</v>
      </c>
      <c r="E56" s="59">
        <v>42.7</v>
      </c>
      <c r="F56" s="59">
        <v>14.5</v>
      </c>
      <c r="G56" s="59">
        <v>14.5</v>
      </c>
      <c r="H56" s="59">
        <v>13.7</v>
      </c>
      <c r="I56" s="14">
        <v>3</v>
      </c>
      <c r="J56" s="11">
        <v>3</v>
      </c>
      <c r="K56" s="11">
        <v>3.2</v>
      </c>
      <c r="L56" s="11">
        <v>2.2000000000000002</v>
      </c>
      <c r="M56" s="13">
        <v>3</v>
      </c>
      <c r="N56" s="14">
        <v>3</v>
      </c>
      <c r="O56" s="11">
        <v>2.7</v>
      </c>
      <c r="P56" s="11">
        <v>3</v>
      </c>
      <c r="Q56" s="11">
        <v>3</v>
      </c>
      <c r="R56" s="13">
        <v>2.7</v>
      </c>
      <c r="S56" s="14">
        <v>2.7</v>
      </c>
      <c r="T56" s="11">
        <v>3.2</v>
      </c>
      <c r="U56" s="11">
        <v>2.7</v>
      </c>
      <c r="V56" s="11">
        <v>2.5</v>
      </c>
      <c r="W56" s="12">
        <v>2.5</v>
      </c>
    </row>
    <row r="57" spans="1:29">
      <c r="A57" s="579"/>
      <c r="B57" s="580"/>
      <c r="C57" s="580"/>
      <c r="D57" s="296" t="s">
        <v>76</v>
      </c>
      <c r="E57" s="21">
        <v>39.1</v>
      </c>
      <c r="F57" s="21">
        <v>13.2</v>
      </c>
      <c r="G57" s="21">
        <v>13.5</v>
      </c>
      <c r="H57" s="21">
        <v>12.4</v>
      </c>
      <c r="I57" s="62">
        <v>2.9</v>
      </c>
      <c r="J57" s="44">
        <v>2.5</v>
      </c>
      <c r="K57" s="44">
        <v>3</v>
      </c>
      <c r="L57" s="44">
        <v>2.5</v>
      </c>
      <c r="M57" s="61">
        <v>2.7</v>
      </c>
      <c r="N57" s="62">
        <v>3</v>
      </c>
      <c r="O57" s="44">
        <v>2.7</v>
      </c>
      <c r="P57" s="44">
        <v>2.8</v>
      </c>
      <c r="Q57" s="44">
        <v>2.9</v>
      </c>
      <c r="R57" s="61">
        <v>2.5</v>
      </c>
      <c r="S57" s="62">
        <v>2.6</v>
      </c>
      <c r="T57" s="44">
        <v>3.2</v>
      </c>
      <c r="U57" s="44">
        <v>2.4</v>
      </c>
      <c r="V57" s="44">
        <v>2.2000000000000002</v>
      </c>
      <c r="W57" s="64">
        <v>2.4</v>
      </c>
    </row>
    <row r="58" spans="1:29">
      <c r="A58" s="581"/>
      <c r="B58" s="582"/>
      <c r="C58" s="582"/>
      <c r="D58" s="297" t="s">
        <v>77</v>
      </c>
      <c r="E58" s="53">
        <v>44</v>
      </c>
      <c r="F58" s="53">
        <v>14.7</v>
      </c>
      <c r="G58" s="53">
        <v>14.3</v>
      </c>
      <c r="H58" s="53">
        <v>15</v>
      </c>
      <c r="I58" s="34">
        <v>3.1</v>
      </c>
      <c r="J58" s="31">
        <v>2.8</v>
      </c>
      <c r="K58" s="31">
        <v>3.3</v>
      </c>
      <c r="L58" s="31">
        <v>2.8</v>
      </c>
      <c r="M58" s="33">
        <v>2.8</v>
      </c>
      <c r="N58" s="34">
        <v>3.1</v>
      </c>
      <c r="O58" s="31">
        <v>2.8</v>
      </c>
      <c r="P58" s="31">
        <v>2.9</v>
      </c>
      <c r="Q58" s="31">
        <v>3</v>
      </c>
      <c r="R58" s="33">
        <v>2.6</v>
      </c>
      <c r="S58" s="34">
        <v>3.1</v>
      </c>
      <c r="T58" s="31">
        <v>3.3</v>
      </c>
      <c r="U58" s="31">
        <v>2.8</v>
      </c>
      <c r="V58" s="31">
        <v>2.7</v>
      </c>
      <c r="W58" s="32">
        <v>2.9</v>
      </c>
    </row>
    <row r="59" spans="1:29" ht="18.75">
      <c r="A59" s="373"/>
      <c r="B59" s="373"/>
      <c r="C59" s="373"/>
      <c r="G59" s="69"/>
      <c r="H59" s="69"/>
      <c r="I59" s="69"/>
      <c r="J59" s="69"/>
      <c r="K59" s="69"/>
      <c r="L59" s="69"/>
      <c r="M59" s="69"/>
      <c r="N59" s="69"/>
      <c r="O59" s="69"/>
      <c r="P59" s="69"/>
      <c r="Q59" s="69"/>
      <c r="R59" s="69"/>
      <c r="S59" s="69"/>
      <c r="T59" s="69"/>
      <c r="U59" s="69"/>
      <c r="V59" s="69"/>
      <c r="W59" s="69"/>
      <c r="X59" s="69"/>
      <c r="Y59" s="69"/>
    </row>
    <row r="60" spans="1:29" ht="58.5" customHeight="1">
      <c r="A60" s="356" t="s">
        <v>78</v>
      </c>
      <c r="B60" s="347"/>
      <c r="C60" s="374" t="s">
        <v>79</v>
      </c>
      <c r="D60" s="358"/>
      <c r="E60" s="344"/>
      <c r="F60" s="594" t="s">
        <v>80</v>
      </c>
      <c r="G60" s="595"/>
      <c r="H60" s="596"/>
      <c r="I60" s="359"/>
      <c r="J60" s="345"/>
      <c r="K60" s="594" t="s">
        <v>81</v>
      </c>
      <c r="L60" s="595"/>
      <c r="M60" s="596"/>
      <c r="N60" s="359"/>
      <c r="O60" s="350"/>
      <c r="P60" s="594" t="s">
        <v>82</v>
      </c>
      <c r="Q60" s="595"/>
      <c r="R60" s="596"/>
      <c r="S60" s="359"/>
      <c r="T60" s="355"/>
      <c r="U60" s="594" t="s">
        <v>83</v>
      </c>
      <c r="V60" s="595"/>
      <c r="W60" s="596"/>
      <c r="Z60" s="143"/>
      <c r="AA60" s="143"/>
      <c r="AB60" s="143"/>
      <c r="AC60" s="69"/>
    </row>
    <row r="61" spans="1:29" ht="21" customHeight="1">
      <c r="B61" s="222"/>
      <c r="C61" s="222"/>
      <c r="D61" s="222"/>
      <c r="E61" s="222"/>
      <c r="F61" s="222"/>
      <c r="G61" s="222"/>
      <c r="H61" s="222"/>
      <c r="I61" s="222"/>
      <c r="J61" s="222"/>
      <c r="K61" s="222"/>
      <c r="L61" s="222"/>
      <c r="M61" s="222"/>
      <c r="N61" s="222"/>
    </row>
    <row r="62" spans="1:29" ht="18.75" customHeight="1">
      <c r="A62" s="655" t="s">
        <v>248</v>
      </c>
      <c r="B62" s="612" t="s">
        <v>85</v>
      </c>
      <c r="C62" s="651" t="s">
        <v>224</v>
      </c>
      <c r="D62" s="653" t="s">
        <v>86</v>
      </c>
      <c r="E62" s="678" t="s">
        <v>87</v>
      </c>
      <c r="F62" s="680" t="s">
        <v>12</v>
      </c>
      <c r="G62" s="653" t="s">
        <v>65</v>
      </c>
      <c r="H62" s="666" t="s">
        <v>66</v>
      </c>
      <c r="I62" s="667"/>
      <c r="J62" s="668"/>
      <c r="K62" s="567" t="s">
        <v>67</v>
      </c>
      <c r="L62" s="567"/>
      <c r="M62" s="567"/>
      <c r="N62" s="567"/>
      <c r="O62" s="568"/>
      <c r="P62" s="570" t="s">
        <v>68</v>
      </c>
      <c r="Q62" s="570"/>
      <c r="R62" s="570"/>
      <c r="S62" s="570"/>
      <c r="T62" s="571"/>
      <c r="U62" s="660" t="s">
        <v>69</v>
      </c>
      <c r="V62" s="661"/>
      <c r="W62" s="661"/>
      <c r="X62" s="661"/>
      <c r="Y62" s="662"/>
    </row>
    <row r="63" spans="1:29" ht="24" customHeight="1">
      <c r="A63" s="656"/>
      <c r="B63" s="613"/>
      <c r="C63" s="652"/>
      <c r="D63" s="654"/>
      <c r="E63" s="679"/>
      <c r="F63" s="681"/>
      <c r="G63" s="657"/>
      <c r="H63" s="236" t="s">
        <v>71</v>
      </c>
      <c r="I63" s="237" t="s">
        <v>72</v>
      </c>
      <c r="J63" s="238" t="s">
        <v>73</v>
      </c>
      <c r="K63" s="226">
        <v>1</v>
      </c>
      <c r="L63" s="227">
        <v>2</v>
      </c>
      <c r="M63" s="227">
        <v>3</v>
      </c>
      <c r="N63" s="227">
        <v>4</v>
      </c>
      <c r="O63" s="228">
        <v>5</v>
      </c>
      <c r="P63" s="65">
        <v>6</v>
      </c>
      <c r="Q63" s="66">
        <v>7</v>
      </c>
      <c r="R63" s="66">
        <v>8</v>
      </c>
      <c r="S63" s="66">
        <v>9</v>
      </c>
      <c r="T63" s="230">
        <v>10</v>
      </c>
      <c r="U63" s="229">
        <v>11</v>
      </c>
      <c r="V63" s="67">
        <v>12</v>
      </c>
      <c r="W63" s="67">
        <v>13</v>
      </c>
      <c r="X63" s="67">
        <v>14</v>
      </c>
      <c r="Y63" s="68">
        <v>15</v>
      </c>
    </row>
    <row r="64" spans="1:29" ht="30.75">
      <c r="A64" s="585"/>
      <c r="B64" s="299">
        <v>44524</v>
      </c>
      <c r="C64" s="177" t="s">
        <v>249</v>
      </c>
      <c r="D64" s="458" t="s">
        <v>250</v>
      </c>
      <c r="E64" s="492" t="s">
        <v>198</v>
      </c>
      <c r="F64" s="492" t="s">
        <v>100</v>
      </c>
      <c r="G64" s="210">
        <v>38</v>
      </c>
      <c r="H64" s="169">
        <v>15</v>
      </c>
      <c r="I64" s="167">
        <v>13</v>
      </c>
      <c r="J64" s="168">
        <v>10</v>
      </c>
      <c r="K64" s="188">
        <v>3</v>
      </c>
      <c r="L64" s="167">
        <v>3</v>
      </c>
      <c r="M64" s="167">
        <v>3</v>
      </c>
      <c r="N64" s="167">
        <v>3</v>
      </c>
      <c r="O64" s="176">
        <v>3</v>
      </c>
      <c r="P64" s="169">
        <v>3</v>
      </c>
      <c r="Q64" s="360">
        <v>2</v>
      </c>
      <c r="R64" s="167">
        <v>3</v>
      </c>
      <c r="S64" s="167">
        <v>3</v>
      </c>
      <c r="T64" s="364">
        <v>2</v>
      </c>
      <c r="U64" s="363">
        <v>2</v>
      </c>
      <c r="V64" s="360">
        <v>2</v>
      </c>
      <c r="W64" s="360">
        <v>2</v>
      </c>
      <c r="X64" s="360">
        <v>2</v>
      </c>
      <c r="Y64" s="364">
        <v>2</v>
      </c>
    </row>
    <row r="65" spans="1:29" ht="24.75" customHeight="1">
      <c r="A65" s="585"/>
      <c r="B65" s="300">
        <v>44524</v>
      </c>
      <c r="C65" s="189" t="s">
        <v>249</v>
      </c>
      <c r="D65" s="459" t="s">
        <v>251</v>
      </c>
      <c r="E65" s="493" t="s">
        <v>89</v>
      </c>
      <c r="F65" s="493" t="s">
        <v>17</v>
      </c>
      <c r="G65" s="143">
        <v>45</v>
      </c>
      <c r="H65" s="112">
        <v>14</v>
      </c>
      <c r="I65" s="110">
        <v>15</v>
      </c>
      <c r="J65" s="111">
        <v>16</v>
      </c>
      <c r="K65" s="189">
        <v>3</v>
      </c>
      <c r="L65" s="187">
        <v>3</v>
      </c>
      <c r="M65" s="110">
        <v>3</v>
      </c>
      <c r="N65" s="379">
        <v>2</v>
      </c>
      <c r="O65" s="186">
        <v>3</v>
      </c>
      <c r="P65" s="112">
        <v>3</v>
      </c>
      <c r="Q65" s="110">
        <v>3</v>
      </c>
      <c r="R65" s="110">
        <v>3</v>
      </c>
      <c r="S65" s="110">
        <v>3</v>
      </c>
      <c r="T65" s="111">
        <v>3</v>
      </c>
      <c r="U65" s="187">
        <v>3</v>
      </c>
      <c r="V65" s="110">
        <v>4</v>
      </c>
      <c r="W65" s="110">
        <v>3</v>
      </c>
      <c r="X65" s="379">
        <v>2</v>
      </c>
      <c r="Y65" s="111">
        <v>4</v>
      </c>
      <c r="Z65" s="69"/>
      <c r="AA65" s="69"/>
      <c r="AB65" s="69"/>
      <c r="AC65" s="69"/>
    </row>
    <row r="66" spans="1:29" ht="30.75">
      <c r="A66" s="585"/>
      <c r="B66" s="300">
        <v>44511</v>
      </c>
      <c r="C66" s="86" t="s">
        <v>249</v>
      </c>
      <c r="D66" s="459" t="s">
        <v>252</v>
      </c>
      <c r="E66" s="493" t="s">
        <v>89</v>
      </c>
      <c r="F66" s="493" t="s">
        <v>17</v>
      </c>
      <c r="G66" s="116">
        <v>46</v>
      </c>
      <c r="H66" s="27">
        <v>15</v>
      </c>
      <c r="I66" s="18">
        <v>17</v>
      </c>
      <c r="J66" s="20">
        <v>14</v>
      </c>
      <c r="K66" s="27">
        <v>3</v>
      </c>
      <c r="L66" s="18">
        <v>3</v>
      </c>
      <c r="M66" s="18">
        <v>4</v>
      </c>
      <c r="N66" s="342">
        <v>2</v>
      </c>
      <c r="O66" s="20">
        <v>3</v>
      </c>
      <c r="P66" s="27">
        <v>3</v>
      </c>
      <c r="Q66" s="18">
        <v>3</v>
      </c>
      <c r="R66" s="18">
        <v>3</v>
      </c>
      <c r="S66" s="18">
        <v>4</v>
      </c>
      <c r="T66" s="20">
        <v>4</v>
      </c>
      <c r="U66" s="27">
        <v>3</v>
      </c>
      <c r="V66" s="18">
        <v>4</v>
      </c>
      <c r="W66" s="18">
        <v>3</v>
      </c>
      <c r="X66" s="342">
        <v>2</v>
      </c>
      <c r="Y66" s="361">
        <v>2</v>
      </c>
      <c r="Z66" s="69"/>
      <c r="AA66" s="69"/>
      <c r="AB66" s="69"/>
      <c r="AC66" s="69"/>
    </row>
    <row r="67" spans="1:29" ht="30.75">
      <c r="A67" s="588"/>
      <c r="B67" s="301">
        <v>44524</v>
      </c>
      <c r="C67" s="97" t="s">
        <v>228</v>
      </c>
      <c r="D67" s="455" t="s">
        <v>253</v>
      </c>
      <c r="E67" s="493" t="s">
        <v>89</v>
      </c>
      <c r="F67" s="493" t="s">
        <v>17</v>
      </c>
      <c r="G67" s="139">
        <v>42</v>
      </c>
      <c r="H67" s="100">
        <v>14</v>
      </c>
      <c r="I67" s="98">
        <v>13</v>
      </c>
      <c r="J67" s="101">
        <v>15</v>
      </c>
      <c r="K67" s="97">
        <v>3</v>
      </c>
      <c r="L67" s="98">
        <v>3</v>
      </c>
      <c r="M67" s="98">
        <v>3</v>
      </c>
      <c r="N67" s="370">
        <v>2</v>
      </c>
      <c r="O67" s="99">
        <v>3</v>
      </c>
      <c r="P67" s="100">
        <v>3</v>
      </c>
      <c r="Q67" s="98">
        <v>3</v>
      </c>
      <c r="R67" s="98">
        <v>3</v>
      </c>
      <c r="S67" s="370">
        <v>2</v>
      </c>
      <c r="T67" s="380">
        <v>2</v>
      </c>
      <c r="U67" s="97">
        <v>3</v>
      </c>
      <c r="V67" s="98">
        <v>3</v>
      </c>
      <c r="W67" s="98">
        <v>3</v>
      </c>
      <c r="X67" s="98">
        <v>4</v>
      </c>
      <c r="Y67" s="380">
        <v>2</v>
      </c>
      <c r="Z67" s="69"/>
      <c r="AA67" s="69"/>
      <c r="AB67" s="69"/>
      <c r="AC67" s="69"/>
    </row>
    <row r="69" spans="1:29" ht="18.75">
      <c r="G69" s="577" t="s">
        <v>254</v>
      </c>
      <c r="H69" s="578"/>
      <c r="I69" s="627"/>
      <c r="J69" s="647" t="s">
        <v>209</v>
      </c>
      <c r="K69" s="649" t="s">
        <v>67</v>
      </c>
      <c r="L69" s="649"/>
      <c r="M69" s="649"/>
      <c r="N69" s="649"/>
      <c r="O69" s="650"/>
      <c r="P69" s="569" t="s">
        <v>68</v>
      </c>
      <c r="Q69" s="570"/>
      <c r="R69" s="570"/>
      <c r="S69" s="570"/>
      <c r="T69" s="571"/>
      <c r="U69" s="660" t="s">
        <v>69</v>
      </c>
      <c r="V69" s="661"/>
      <c r="W69" s="661"/>
      <c r="X69" s="661"/>
      <c r="Y69" s="662"/>
    </row>
    <row r="70" spans="1:29">
      <c r="G70" s="579"/>
      <c r="H70" s="580"/>
      <c r="I70" s="628"/>
      <c r="J70" s="648"/>
      <c r="K70" s="39">
        <v>1</v>
      </c>
      <c r="L70" s="40">
        <v>2</v>
      </c>
      <c r="M70" s="40">
        <v>3</v>
      </c>
      <c r="N70" s="40">
        <v>4</v>
      </c>
      <c r="O70" s="41">
        <v>5</v>
      </c>
      <c r="P70" s="39">
        <v>6</v>
      </c>
      <c r="Q70" s="40">
        <v>7</v>
      </c>
      <c r="R70" s="40">
        <v>8</v>
      </c>
      <c r="S70" s="40">
        <v>9</v>
      </c>
      <c r="T70" s="42">
        <v>10</v>
      </c>
      <c r="U70" s="43">
        <v>11</v>
      </c>
      <c r="V70" s="40">
        <v>12</v>
      </c>
      <c r="W70" s="40">
        <v>13</v>
      </c>
      <c r="X70" s="40">
        <v>14</v>
      </c>
      <c r="Y70" s="42">
        <v>15</v>
      </c>
    </row>
    <row r="71" spans="1:29">
      <c r="G71" s="579"/>
      <c r="H71" s="580"/>
      <c r="I71" s="580"/>
      <c r="J71" s="171" t="s">
        <v>210</v>
      </c>
      <c r="K71" s="258"/>
      <c r="L71" s="127"/>
      <c r="M71" s="127"/>
      <c r="N71" s="127"/>
      <c r="O71" s="266"/>
      <c r="P71" s="126"/>
      <c r="Q71" s="127"/>
      <c r="R71" s="127"/>
      <c r="S71" s="127"/>
      <c r="T71" s="128"/>
      <c r="U71" s="258"/>
      <c r="V71" s="127"/>
      <c r="W71" s="127"/>
      <c r="X71" s="127"/>
      <c r="Y71" s="128"/>
    </row>
    <row r="72" spans="1:29">
      <c r="G72" s="579"/>
      <c r="H72" s="580"/>
      <c r="I72" s="580"/>
      <c r="J72" s="246" t="s">
        <v>211</v>
      </c>
      <c r="K72" s="257"/>
      <c r="L72" s="130"/>
      <c r="M72" s="130"/>
      <c r="N72" s="87">
        <v>3</v>
      </c>
      <c r="O72" s="267"/>
      <c r="P72" s="129"/>
      <c r="Q72" s="87">
        <v>1</v>
      </c>
      <c r="R72" s="130"/>
      <c r="S72" s="87">
        <v>1</v>
      </c>
      <c r="T72" s="90">
        <v>2</v>
      </c>
      <c r="U72" s="86">
        <v>1</v>
      </c>
      <c r="V72" s="87">
        <v>1</v>
      </c>
      <c r="W72" s="87">
        <v>1</v>
      </c>
      <c r="X72" s="87">
        <v>3</v>
      </c>
      <c r="Y72" s="90">
        <v>3</v>
      </c>
    </row>
    <row r="73" spans="1:29">
      <c r="G73" s="579"/>
      <c r="H73" s="580"/>
      <c r="I73" s="580"/>
      <c r="J73" s="16" t="s">
        <v>212</v>
      </c>
      <c r="K73" s="86">
        <v>4</v>
      </c>
      <c r="L73" s="87">
        <v>4</v>
      </c>
      <c r="M73" s="87">
        <v>3</v>
      </c>
      <c r="N73" s="87">
        <v>1</v>
      </c>
      <c r="O73" s="88">
        <v>4</v>
      </c>
      <c r="P73" s="89">
        <v>4</v>
      </c>
      <c r="Q73" s="87">
        <v>3</v>
      </c>
      <c r="R73" s="87">
        <v>4</v>
      </c>
      <c r="S73" s="87">
        <v>2</v>
      </c>
      <c r="T73" s="90">
        <v>1</v>
      </c>
      <c r="U73" s="86">
        <v>3</v>
      </c>
      <c r="V73" s="87">
        <v>1</v>
      </c>
      <c r="W73" s="87">
        <v>3</v>
      </c>
      <c r="X73" s="130"/>
      <c r="Y73" s="131"/>
    </row>
    <row r="74" spans="1:29">
      <c r="G74" s="579"/>
      <c r="H74" s="580"/>
      <c r="I74" s="580"/>
      <c r="J74" s="16" t="s">
        <v>213</v>
      </c>
      <c r="K74" s="257"/>
      <c r="L74" s="130"/>
      <c r="M74" s="87">
        <v>1</v>
      </c>
      <c r="N74" s="130"/>
      <c r="O74" s="267"/>
      <c r="P74" s="129"/>
      <c r="Q74" s="130"/>
      <c r="R74" s="130"/>
      <c r="S74" s="87">
        <v>1</v>
      </c>
      <c r="T74" s="90">
        <v>1</v>
      </c>
      <c r="U74" s="257"/>
      <c r="V74" s="87">
        <v>2</v>
      </c>
      <c r="W74" s="130"/>
      <c r="X74" s="87">
        <v>1</v>
      </c>
      <c r="Y74" s="90">
        <v>1</v>
      </c>
    </row>
    <row r="75" spans="1:29">
      <c r="G75" s="579"/>
      <c r="H75" s="580"/>
      <c r="I75" s="580"/>
      <c r="J75" s="16" t="s">
        <v>214</v>
      </c>
      <c r="K75" s="257"/>
      <c r="L75" s="130"/>
      <c r="M75" s="130"/>
      <c r="N75" s="130"/>
      <c r="O75" s="267"/>
      <c r="P75" s="129"/>
      <c r="Q75" s="130"/>
      <c r="R75" s="130"/>
      <c r="S75" s="130"/>
      <c r="T75" s="131"/>
      <c r="U75" s="257"/>
      <c r="V75" s="130"/>
      <c r="W75" s="130"/>
      <c r="X75" s="130"/>
      <c r="Y75" s="131"/>
    </row>
    <row r="76" spans="1:29">
      <c r="G76" s="579"/>
      <c r="H76" s="580"/>
      <c r="I76" s="580"/>
      <c r="J76" s="247" t="s">
        <v>215</v>
      </c>
      <c r="K76" s="257"/>
      <c r="L76" s="130"/>
      <c r="M76" s="130"/>
      <c r="N76" s="130"/>
      <c r="O76" s="267"/>
      <c r="P76" s="129"/>
      <c r="Q76" s="130"/>
      <c r="R76" s="130"/>
      <c r="S76" s="130"/>
      <c r="T76" s="131"/>
      <c r="U76" s="257"/>
      <c r="V76" s="130"/>
      <c r="W76" s="130"/>
      <c r="X76" s="130"/>
      <c r="Y76" s="131"/>
    </row>
    <row r="77" spans="1:29">
      <c r="G77" s="579"/>
      <c r="H77" s="580"/>
      <c r="I77" s="580"/>
      <c r="J77" s="247" t="s">
        <v>216</v>
      </c>
      <c r="K77" s="257"/>
      <c r="L77" s="130"/>
      <c r="M77" s="130"/>
      <c r="N77" s="130"/>
      <c r="O77" s="267"/>
      <c r="P77" s="129"/>
      <c r="Q77" s="130"/>
      <c r="R77" s="130"/>
      <c r="S77" s="130"/>
      <c r="T77" s="131"/>
      <c r="U77" s="257"/>
      <c r="V77" s="130"/>
      <c r="W77" s="130"/>
      <c r="X77" s="130"/>
      <c r="Y77" s="131"/>
    </row>
    <row r="78" spans="1:29">
      <c r="G78" s="579"/>
      <c r="H78" s="580"/>
      <c r="I78" s="580"/>
      <c r="J78" s="247" t="s">
        <v>217</v>
      </c>
      <c r="K78" s="257"/>
      <c r="L78" s="130"/>
      <c r="M78" s="130"/>
      <c r="N78" s="130"/>
      <c r="O78" s="267"/>
      <c r="P78" s="129"/>
      <c r="Q78" s="130"/>
      <c r="R78" s="130"/>
      <c r="S78" s="130"/>
      <c r="T78" s="131"/>
      <c r="U78" s="257"/>
      <c r="V78" s="130"/>
      <c r="W78" s="130"/>
      <c r="X78" s="130"/>
      <c r="Y78" s="131"/>
    </row>
    <row r="79" spans="1:29">
      <c r="G79" s="581"/>
      <c r="H79" s="582"/>
      <c r="I79" s="582"/>
      <c r="J79" s="248" t="s">
        <v>218</v>
      </c>
      <c r="K79" s="259"/>
      <c r="L79" s="133"/>
      <c r="M79" s="133"/>
      <c r="N79" s="133"/>
      <c r="O79" s="268"/>
      <c r="P79" s="132"/>
      <c r="Q79" s="133"/>
      <c r="R79" s="133"/>
      <c r="S79" s="133"/>
      <c r="T79" s="134"/>
      <c r="U79" s="259"/>
      <c r="V79" s="133"/>
      <c r="W79" s="133"/>
      <c r="X79" s="133"/>
      <c r="Y79" s="134"/>
    </row>
    <row r="80" spans="1:29" ht="29.25" customHeight="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row>
    <row r="81" spans="1:25" ht="45.75" customHeight="1">
      <c r="A81" s="527"/>
      <c r="B81" s="527"/>
      <c r="C81" s="535" t="s">
        <v>11</v>
      </c>
      <c r="D81" s="506" t="s">
        <v>12</v>
      </c>
      <c r="E81" s="507" t="s">
        <v>13</v>
      </c>
      <c r="F81" s="508" t="s">
        <v>14</v>
      </c>
      <c r="G81" s="508" t="s">
        <v>15</v>
      </c>
      <c r="H81" s="509" t="s">
        <v>16</v>
      </c>
      <c r="I81" s="527"/>
      <c r="J81" s="527"/>
      <c r="K81" s="527"/>
      <c r="L81" s="527"/>
      <c r="M81" s="527"/>
      <c r="N81" s="527"/>
      <c r="O81" s="527"/>
      <c r="P81" s="527"/>
      <c r="Q81" s="527"/>
      <c r="R81" s="527"/>
      <c r="S81" s="527"/>
      <c r="T81" s="527"/>
      <c r="U81" s="527"/>
      <c r="V81" s="231"/>
      <c r="W81" s="231"/>
      <c r="X81" s="231"/>
      <c r="Y81" s="231"/>
    </row>
    <row r="82" spans="1:25" ht="21.75" customHeight="1">
      <c r="A82" s="527"/>
      <c r="B82" s="527"/>
      <c r="C82" s="536"/>
      <c r="D82" s="510" t="s">
        <v>17</v>
      </c>
      <c r="E82" s="44" t="s">
        <v>56</v>
      </c>
      <c r="F82" s="521">
        <f>AVERAGE(G65,G66,G67)</f>
        <v>44.333333333333336</v>
      </c>
      <c r="G82" s="44" t="s">
        <v>32</v>
      </c>
      <c r="H82" s="513"/>
      <c r="I82" s="527"/>
      <c r="J82" s="527"/>
      <c r="K82" s="527"/>
      <c r="L82" s="527"/>
      <c r="M82" s="527"/>
      <c r="N82" s="527"/>
      <c r="O82" s="527"/>
      <c r="P82" s="527"/>
      <c r="Q82" s="527"/>
      <c r="R82" s="527"/>
      <c r="S82" s="527"/>
      <c r="T82" s="527"/>
      <c r="U82" s="527"/>
      <c r="V82" s="231"/>
      <c r="W82" s="231"/>
      <c r="X82" s="231"/>
      <c r="Y82" s="231"/>
    </row>
    <row r="83" spans="1:25" ht="21.75" customHeight="1">
      <c r="A83" s="527"/>
      <c r="B83" s="527"/>
      <c r="C83" s="536"/>
      <c r="D83" s="511" t="s">
        <v>21</v>
      </c>
      <c r="E83" s="25">
        <v>0</v>
      </c>
      <c r="F83" s="525"/>
      <c r="G83" s="516"/>
      <c r="H83" s="512"/>
      <c r="I83" s="527"/>
      <c r="J83" s="527"/>
      <c r="K83" s="527"/>
      <c r="L83" s="527"/>
      <c r="M83" s="527"/>
      <c r="N83" s="527"/>
      <c r="O83" s="527"/>
      <c r="P83" s="527"/>
      <c r="Q83" s="527"/>
      <c r="R83" s="527"/>
      <c r="S83" s="527"/>
      <c r="T83" s="527"/>
      <c r="U83" s="527"/>
      <c r="V83" s="231"/>
      <c r="W83" s="231"/>
      <c r="X83" s="231"/>
      <c r="Y83" s="231"/>
    </row>
    <row r="84" spans="1:25" ht="21.75" customHeight="1">
      <c r="A84" s="527"/>
      <c r="B84" s="527"/>
      <c r="C84" s="537"/>
      <c r="D84" s="514" t="s">
        <v>25</v>
      </c>
      <c r="E84" s="18">
        <v>0</v>
      </c>
      <c r="F84" s="528"/>
      <c r="G84" s="74"/>
      <c r="H84" s="76"/>
      <c r="I84" s="527"/>
      <c r="J84" s="527"/>
      <c r="K84" s="527"/>
      <c r="L84" s="527"/>
      <c r="M84" s="527"/>
      <c r="N84" s="527"/>
      <c r="O84" s="527"/>
      <c r="P84" s="527"/>
      <c r="Q84" s="527"/>
      <c r="R84" s="527"/>
      <c r="S84" s="527"/>
      <c r="T84" s="527"/>
      <c r="U84" s="527"/>
      <c r="V84" s="231"/>
      <c r="W84" s="231"/>
      <c r="X84" s="231"/>
      <c r="Y84" s="231"/>
    </row>
    <row r="85" spans="1:25" ht="21.75" customHeight="1">
      <c r="A85" s="527"/>
      <c r="B85" s="527"/>
      <c r="C85" s="537"/>
      <c r="D85" s="515" t="s">
        <v>29</v>
      </c>
      <c r="E85" s="25">
        <v>0</v>
      </c>
      <c r="F85" s="525"/>
      <c r="G85" s="516"/>
      <c r="H85" s="512"/>
      <c r="I85" s="527"/>
      <c r="J85" s="527"/>
      <c r="K85" s="527"/>
      <c r="L85" s="527"/>
      <c r="M85" s="527"/>
      <c r="N85" s="527"/>
      <c r="O85" s="527"/>
      <c r="P85" s="527"/>
      <c r="Q85" s="527"/>
      <c r="R85" s="527"/>
      <c r="S85" s="527"/>
      <c r="T85" s="527"/>
      <c r="U85" s="527"/>
      <c r="V85" s="231"/>
      <c r="W85" s="231"/>
      <c r="X85" s="231"/>
      <c r="Y85" s="231"/>
    </row>
    <row r="86" spans="1:25" ht="21.75" customHeight="1">
      <c r="A86" s="527"/>
      <c r="B86" s="527"/>
      <c r="C86" s="537"/>
      <c r="D86" s="514" t="s">
        <v>30</v>
      </c>
      <c r="E86" s="18" t="s">
        <v>255</v>
      </c>
      <c r="F86" s="523">
        <v>38</v>
      </c>
      <c r="G86" s="18" t="s">
        <v>28</v>
      </c>
      <c r="H86" s="76"/>
      <c r="I86" s="527"/>
      <c r="J86" s="527"/>
      <c r="K86" s="527"/>
      <c r="L86" s="527"/>
      <c r="M86" s="527"/>
      <c r="N86" s="527"/>
      <c r="O86" s="527"/>
      <c r="P86" s="527"/>
      <c r="Q86" s="527"/>
      <c r="R86" s="527"/>
      <c r="S86" s="527"/>
      <c r="T86" s="527"/>
      <c r="U86" s="527"/>
      <c r="V86" s="231"/>
      <c r="W86" s="231"/>
      <c r="X86" s="231"/>
      <c r="Y86" s="231"/>
    </row>
    <row r="87" spans="1:25" ht="21.75" customHeight="1">
      <c r="A87" s="527"/>
      <c r="B87" s="527"/>
      <c r="C87" s="537"/>
      <c r="D87" s="515" t="s">
        <v>33</v>
      </c>
      <c r="E87" s="25">
        <v>0</v>
      </c>
      <c r="F87" s="516"/>
      <c r="G87" s="516"/>
      <c r="H87" s="512"/>
      <c r="I87" s="527"/>
      <c r="J87" s="527"/>
      <c r="K87" s="527"/>
      <c r="L87" s="527"/>
      <c r="M87" s="527"/>
      <c r="N87" s="527"/>
      <c r="O87" s="527"/>
      <c r="P87" s="527"/>
      <c r="Q87" s="527"/>
      <c r="R87" s="527"/>
      <c r="S87" s="527"/>
      <c r="T87" s="527"/>
      <c r="U87" s="527"/>
      <c r="V87" s="231"/>
      <c r="W87" s="231"/>
      <c r="X87" s="231"/>
      <c r="Y87" s="231"/>
    </row>
    <row r="88" spans="1:25" ht="21.75" customHeight="1">
      <c r="A88" s="527"/>
      <c r="B88" s="527"/>
      <c r="C88" s="537"/>
      <c r="D88" s="518" t="s">
        <v>35</v>
      </c>
      <c r="E88" s="31">
        <v>0</v>
      </c>
      <c r="F88" s="75"/>
      <c r="G88" s="75"/>
      <c r="H88" s="77"/>
      <c r="I88" s="527"/>
      <c r="J88" s="527"/>
      <c r="K88" s="527"/>
      <c r="L88" s="527"/>
      <c r="M88" s="527"/>
      <c r="N88" s="527"/>
      <c r="O88" s="527"/>
      <c r="P88" s="527"/>
      <c r="Q88" s="527"/>
      <c r="R88" s="527"/>
      <c r="S88" s="527"/>
      <c r="T88" s="527"/>
      <c r="U88" s="527"/>
      <c r="V88" s="231"/>
      <c r="W88" s="231"/>
      <c r="X88" s="231"/>
      <c r="Y88" s="231"/>
    </row>
    <row r="89" spans="1:25" ht="21.75" customHeight="1">
      <c r="A89" s="527"/>
      <c r="B89" s="527"/>
      <c r="C89" s="537"/>
      <c r="D89" s="519" t="s">
        <v>36</v>
      </c>
      <c r="E89" s="44" t="s">
        <v>255</v>
      </c>
      <c r="F89" s="44">
        <v>38</v>
      </c>
      <c r="G89" s="44" t="s">
        <v>28</v>
      </c>
      <c r="H89" s="513"/>
      <c r="I89" s="527"/>
      <c r="J89" s="527"/>
      <c r="K89" s="527"/>
      <c r="L89" s="527"/>
      <c r="M89" s="527"/>
      <c r="N89" s="527"/>
      <c r="O89" s="527"/>
      <c r="P89" s="527"/>
      <c r="Q89" s="527"/>
      <c r="R89" s="527"/>
      <c r="S89" s="527"/>
      <c r="T89" s="527"/>
      <c r="U89" s="527"/>
      <c r="V89" s="231"/>
      <c r="W89" s="231"/>
      <c r="X89" s="231"/>
      <c r="Y89" s="231"/>
    </row>
    <row r="90" spans="1:25" ht="24.75" customHeight="1">
      <c r="A90" s="527"/>
      <c r="B90" s="527"/>
      <c r="C90" s="538"/>
      <c r="D90" s="517" t="s">
        <v>39</v>
      </c>
      <c r="E90" s="5" t="s">
        <v>56</v>
      </c>
      <c r="F90" s="526">
        <f>AVERAGE(G65,G66,G67)</f>
        <v>44.333333333333336</v>
      </c>
      <c r="G90" s="5" t="s">
        <v>32</v>
      </c>
      <c r="H90" s="529"/>
      <c r="I90" s="527"/>
      <c r="J90" s="527"/>
      <c r="K90" s="527"/>
      <c r="L90" s="527"/>
      <c r="M90" s="527"/>
      <c r="N90" s="527"/>
      <c r="O90" s="527"/>
      <c r="P90" s="527"/>
      <c r="Q90" s="527"/>
      <c r="R90" s="527"/>
      <c r="S90" s="527"/>
      <c r="T90" s="527"/>
      <c r="U90" s="527"/>
      <c r="V90" s="231"/>
      <c r="W90" s="231"/>
      <c r="X90" s="231"/>
      <c r="Y90" s="231"/>
    </row>
    <row r="91" spans="1:25" ht="22.5" customHeight="1">
      <c r="A91" s="527"/>
      <c r="B91" s="527"/>
      <c r="C91" s="231"/>
      <c r="D91" s="231"/>
      <c r="E91" s="231"/>
      <c r="F91" s="231"/>
      <c r="G91" s="231"/>
      <c r="H91" s="231"/>
      <c r="I91" s="231"/>
      <c r="J91" s="231"/>
      <c r="K91" s="231"/>
      <c r="L91" s="231"/>
      <c r="M91" s="231"/>
      <c r="N91" s="231"/>
      <c r="O91" s="231"/>
      <c r="P91" s="231"/>
      <c r="Q91" s="231"/>
      <c r="R91" s="231"/>
      <c r="S91" s="231"/>
      <c r="T91" s="231"/>
      <c r="U91" s="231"/>
      <c r="V91" s="231"/>
      <c r="W91" s="231"/>
      <c r="X91" s="231"/>
      <c r="Y91" s="231"/>
    </row>
    <row r="92" spans="1:25" ht="222.75" customHeight="1">
      <c r="A92" s="527"/>
      <c r="B92" s="527"/>
      <c r="C92" s="231"/>
      <c r="D92" s="231"/>
      <c r="E92" s="231"/>
      <c r="F92" s="231"/>
      <c r="G92" s="231"/>
      <c r="H92" s="231"/>
      <c r="I92" s="231"/>
      <c r="J92" s="231"/>
      <c r="K92" s="231"/>
      <c r="L92" s="231"/>
      <c r="M92" s="231"/>
      <c r="N92" s="231"/>
      <c r="O92" s="231"/>
      <c r="P92" s="231"/>
      <c r="Q92" s="231"/>
      <c r="R92" s="231"/>
      <c r="S92" s="231"/>
      <c r="T92" s="231"/>
      <c r="U92" s="231"/>
      <c r="V92" s="231"/>
      <c r="W92" s="231"/>
      <c r="X92" s="231"/>
      <c r="Y92" s="231"/>
    </row>
    <row r="93" spans="1:25" ht="22.5" customHeight="1">
      <c r="A93" s="527"/>
      <c r="B93" s="527"/>
      <c r="C93" s="231"/>
      <c r="D93" s="231"/>
      <c r="E93" s="231"/>
      <c r="F93" s="231"/>
      <c r="G93" s="231"/>
      <c r="H93" s="231"/>
      <c r="I93" s="231"/>
      <c r="J93" s="231"/>
      <c r="K93" s="231"/>
      <c r="L93" s="231"/>
      <c r="M93" s="231"/>
      <c r="N93" s="231"/>
      <c r="O93" s="231"/>
      <c r="P93" s="231"/>
      <c r="Q93" s="231"/>
      <c r="R93" s="231"/>
      <c r="S93" s="231"/>
      <c r="T93" s="231"/>
      <c r="U93" s="231"/>
      <c r="V93" s="231"/>
      <c r="W93" s="231"/>
      <c r="X93" s="231"/>
      <c r="Y93" s="231"/>
    </row>
    <row r="94" spans="1:25" ht="276.75" customHeight="1">
      <c r="A94" s="527"/>
      <c r="B94" s="527"/>
      <c r="C94" s="231"/>
      <c r="D94" s="231"/>
      <c r="E94" s="231"/>
      <c r="F94" s="231"/>
      <c r="G94" s="231"/>
      <c r="H94" s="231"/>
      <c r="I94" s="231"/>
      <c r="J94" s="231"/>
      <c r="K94" s="231"/>
      <c r="L94" s="231"/>
      <c r="M94" s="231"/>
      <c r="N94" s="231"/>
      <c r="O94" s="231"/>
      <c r="P94" s="231"/>
      <c r="Q94" s="231"/>
      <c r="R94" s="231"/>
      <c r="S94" s="231"/>
      <c r="T94" s="231"/>
      <c r="U94" s="231"/>
      <c r="V94" s="231"/>
      <c r="W94" s="231"/>
      <c r="X94" s="231"/>
      <c r="Y94" s="231"/>
    </row>
    <row r="95" spans="1:25" ht="144.75" customHeight="1">
      <c r="A95" s="245" t="s">
        <v>256</v>
      </c>
      <c r="B95" s="603" t="s">
        <v>257</v>
      </c>
      <c r="C95" s="604"/>
      <c r="D95" s="604"/>
      <c r="E95" s="604"/>
      <c r="F95" s="604"/>
      <c r="G95" s="604"/>
      <c r="H95" s="604"/>
      <c r="I95" s="604"/>
      <c r="J95" s="604"/>
      <c r="K95" s="604"/>
      <c r="L95" s="604"/>
      <c r="M95" s="604"/>
      <c r="N95" s="605"/>
    </row>
    <row r="96" spans="1:25" ht="21" customHeight="1">
      <c r="B96" s="222"/>
      <c r="C96" s="222"/>
      <c r="D96" s="222"/>
      <c r="E96" s="222"/>
      <c r="F96" s="222"/>
      <c r="G96" s="222"/>
      <c r="H96" s="222"/>
      <c r="I96" s="222"/>
      <c r="J96" s="222"/>
      <c r="K96" s="222"/>
      <c r="L96" s="222"/>
      <c r="M96" s="222"/>
      <c r="N96" s="222"/>
    </row>
    <row r="97" spans="1:29" ht="18" customHeight="1">
      <c r="A97" s="577" t="s">
        <v>258</v>
      </c>
      <c r="B97" s="578"/>
      <c r="C97" s="578"/>
      <c r="D97" s="241"/>
      <c r="E97" s="448" t="s">
        <v>65</v>
      </c>
      <c r="F97" s="669" t="s">
        <v>66</v>
      </c>
      <c r="G97" s="670"/>
      <c r="H97" s="671"/>
      <c r="I97" s="672" t="s">
        <v>67</v>
      </c>
      <c r="J97" s="673"/>
      <c r="K97" s="673"/>
      <c r="L97" s="673"/>
      <c r="M97" s="674"/>
      <c r="N97" s="675" t="s">
        <v>68</v>
      </c>
      <c r="O97" s="676"/>
      <c r="P97" s="676"/>
      <c r="Q97" s="676"/>
      <c r="R97" s="677"/>
      <c r="S97" s="644" t="s">
        <v>69</v>
      </c>
      <c r="T97" s="645"/>
      <c r="U97" s="645"/>
      <c r="V97" s="645"/>
      <c r="W97" s="646"/>
    </row>
    <row r="98" spans="1:29">
      <c r="A98" s="579"/>
      <c r="B98" s="580"/>
      <c r="C98" s="580"/>
      <c r="D98" s="298"/>
      <c r="E98" s="449"/>
      <c r="F98" s="50" t="s">
        <v>71</v>
      </c>
      <c r="G98" s="51" t="s">
        <v>72</v>
      </c>
      <c r="H98" s="52" t="s">
        <v>73</v>
      </c>
      <c r="I98" s="39">
        <v>1</v>
      </c>
      <c r="J98" s="40">
        <v>2</v>
      </c>
      <c r="K98" s="40">
        <v>3</v>
      </c>
      <c r="L98" s="40">
        <v>4</v>
      </c>
      <c r="M98" s="41">
        <v>5</v>
      </c>
      <c r="N98" s="39">
        <v>6</v>
      </c>
      <c r="O98" s="40">
        <v>7</v>
      </c>
      <c r="P98" s="40">
        <v>8</v>
      </c>
      <c r="Q98" s="40">
        <v>9</v>
      </c>
      <c r="R98" s="42">
        <v>10</v>
      </c>
      <c r="S98" s="43">
        <v>11</v>
      </c>
      <c r="T98" s="40">
        <v>12</v>
      </c>
      <c r="U98" s="40">
        <v>13</v>
      </c>
      <c r="V98" s="40">
        <v>14</v>
      </c>
      <c r="W98" s="42">
        <v>15</v>
      </c>
    </row>
    <row r="99" spans="1:29">
      <c r="A99" s="579"/>
      <c r="B99" s="580"/>
      <c r="C99" s="580"/>
      <c r="D99" s="381" t="s">
        <v>75</v>
      </c>
      <c r="E99" s="59">
        <v>42</v>
      </c>
      <c r="F99" s="59">
        <v>16</v>
      </c>
      <c r="G99" s="59">
        <v>15</v>
      </c>
      <c r="H99" s="59">
        <v>11</v>
      </c>
      <c r="I99" s="295">
        <v>3</v>
      </c>
      <c r="J99" s="159">
        <v>3</v>
      </c>
      <c r="K99" s="159">
        <v>4</v>
      </c>
      <c r="L99" s="159">
        <v>3</v>
      </c>
      <c r="M99" s="163">
        <v>3</v>
      </c>
      <c r="N99" s="158">
        <v>3</v>
      </c>
      <c r="O99" s="159">
        <v>3</v>
      </c>
      <c r="P99" s="159">
        <v>3</v>
      </c>
      <c r="Q99" s="159">
        <v>3</v>
      </c>
      <c r="R99" s="160">
        <v>3</v>
      </c>
      <c r="S99" s="213">
        <v>2</v>
      </c>
      <c r="T99" s="159">
        <v>3</v>
      </c>
      <c r="U99" s="306">
        <v>2</v>
      </c>
      <c r="V99" s="306">
        <v>2</v>
      </c>
      <c r="W99" s="307">
        <v>2</v>
      </c>
    </row>
    <row r="100" spans="1:29">
      <c r="A100" s="579"/>
      <c r="B100" s="580"/>
      <c r="C100" s="580"/>
      <c r="D100" s="296" t="s">
        <v>76</v>
      </c>
      <c r="E100" s="21" t="s">
        <v>259</v>
      </c>
      <c r="F100" s="308"/>
      <c r="G100" s="308"/>
      <c r="H100" s="308"/>
      <c r="I100" s="129"/>
      <c r="J100" s="130"/>
      <c r="K100" s="130"/>
      <c r="L100" s="130"/>
      <c r="M100" s="131"/>
      <c r="N100" s="257"/>
      <c r="O100" s="130"/>
      <c r="P100" s="130"/>
      <c r="Q100" s="130"/>
      <c r="R100" s="267"/>
      <c r="S100" s="129"/>
      <c r="T100" s="130"/>
      <c r="U100" s="130"/>
      <c r="V100" s="130"/>
      <c r="W100" s="131"/>
    </row>
    <row r="101" spans="1:29">
      <c r="A101" s="581"/>
      <c r="B101" s="582"/>
      <c r="C101" s="582"/>
      <c r="D101" s="297" t="s">
        <v>77</v>
      </c>
      <c r="E101" s="53">
        <v>43.6</v>
      </c>
      <c r="F101" s="53">
        <v>15.3</v>
      </c>
      <c r="G101" s="53">
        <v>13.6</v>
      </c>
      <c r="H101" s="53">
        <v>14.4</v>
      </c>
      <c r="I101" s="4">
        <v>3.1</v>
      </c>
      <c r="J101" s="5">
        <v>3.2</v>
      </c>
      <c r="K101" s="5">
        <v>3.3</v>
      </c>
      <c r="L101" s="5">
        <v>2.9</v>
      </c>
      <c r="M101" s="7">
        <v>3</v>
      </c>
      <c r="N101" s="166">
        <v>3</v>
      </c>
      <c r="O101" s="5">
        <v>2.8</v>
      </c>
      <c r="P101" s="5">
        <v>2.6</v>
      </c>
      <c r="Q101" s="5">
        <v>2.7</v>
      </c>
      <c r="R101" s="6">
        <v>2.5</v>
      </c>
      <c r="S101" s="4">
        <v>2.9</v>
      </c>
      <c r="T101" s="5">
        <v>3.5</v>
      </c>
      <c r="U101" s="5">
        <v>2.7</v>
      </c>
      <c r="V101" s="5">
        <v>2.7</v>
      </c>
      <c r="W101" s="7">
        <v>2.8</v>
      </c>
    </row>
    <row r="102" spans="1:29" ht="18.75">
      <c r="A102" s="373"/>
      <c r="B102" s="373"/>
      <c r="C102" s="373"/>
      <c r="G102" s="69"/>
      <c r="H102" s="69"/>
      <c r="I102" s="69"/>
      <c r="J102" s="69"/>
      <c r="K102" s="69"/>
      <c r="L102" s="69"/>
      <c r="M102" s="69"/>
      <c r="N102" s="69"/>
      <c r="O102" s="69"/>
      <c r="P102" s="69"/>
      <c r="Q102" s="69"/>
      <c r="R102" s="69"/>
      <c r="S102" s="69"/>
      <c r="T102" s="69"/>
      <c r="U102" s="69"/>
      <c r="V102" s="69"/>
      <c r="W102" s="69"/>
      <c r="X102" s="69"/>
      <c r="Y102" s="69"/>
    </row>
    <row r="103" spans="1:29" ht="58.5" customHeight="1">
      <c r="A103" s="356" t="s">
        <v>78</v>
      </c>
      <c r="B103" s="347"/>
      <c r="C103" s="374" t="s">
        <v>79</v>
      </c>
      <c r="D103" s="358"/>
      <c r="E103" s="344"/>
      <c r="F103" s="594" t="s">
        <v>80</v>
      </c>
      <c r="G103" s="595"/>
      <c r="H103" s="596"/>
      <c r="I103" s="359"/>
      <c r="J103" s="345"/>
      <c r="K103" s="594" t="s">
        <v>81</v>
      </c>
      <c r="L103" s="595"/>
      <c r="M103" s="596"/>
      <c r="N103" s="359"/>
      <c r="O103" s="350"/>
      <c r="P103" s="594" t="s">
        <v>82</v>
      </c>
      <c r="Q103" s="595"/>
      <c r="R103" s="596"/>
      <c r="S103" s="359"/>
      <c r="T103" s="355"/>
      <c r="U103" s="594" t="s">
        <v>83</v>
      </c>
      <c r="V103" s="595"/>
      <c r="W103" s="596"/>
      <c r="Z103" s="143"/>
      <c r="AA103" s="143"/>
      <c r="AB103" s="143"/>
      <c r="AC103" s="69"/>
    </row>
    <row r="104" spans="1:29" ht="21" customHeight="1">
      <c r="B104" s="222"/>
      <c r="C104" s="222"/>
      <c r="D104" s="222"/>
      <c r="E104" s="222"/>
      <c r="F104" s="222"/>
      <c r="G104" s="222"/>
      <c r="H104" s="222"/>
      <c r="I104" s="222"/>
      <c r="J104" s="222"/>
      <c r="K104" s="222"/>
      <c r="L104" s="222"/>
      <c r="M104" s="222"/>
      <c r="N104" s="222"/>
    </row>
    <row r="105" spans="1:29" ht="18.75">
      <c r="A105" s="655" t="s">
        <v>260</v>
      </c>
      <c r="B105" s="612" t="s">
        <v>85</v>
      </c>
      <c r="C105" s="651" t="s">
        <v>224</v>
      </c>
      <c r="D105" s="653" t="s">
        <v>86</v>
      </c>
      <c r="E105" s="678" t="s">
        <v>87</v>
      </c>
      <c r="F105" s="680" t="s">
        <v>12</v>
      </c>
      <c r="G105" s="653" t="s">
        <v>65</v>
      </c>
      <c r="H105" s="666" t="s">
        <v>66</v>
      </c>
      <c r="I105" s="667"/>
      <c r="J105" s="668"/>
      <c r="K105" s="567" t="s">
        <v>67</v>
      </c>
      <c r="L105" s="567"/>
      <c r="M105" s="567"/>
      <c r="N105" s="567"/>
      <c r="O105" s="568"/>
      <c r="P105" s="570" t="s">
        <v>68</v>
      </c>
      <c r="Q105" s="570"/>
      <c r="R105" s="570"/>
      <c r="S105" s="570"/>
      <c r="T105" s="571"/>
      <c r="U105" s="660" t="s">
        <v>69</v>
      </c>
      <c r="V105" s="661"/>
      <c r="W105" s="661"/>
      <c r="X105" s="661"/>
      <c r="Y105" s="662"/>
    </row>
    <row r="106" spans="1:29" ht="24" customHeight="1">
      <c r="A106" s="656"/>
      <c r="B106" s="657"/>
      <c r="C106" s="652"/>
      <c r="D106" s="654"/>
      <c r="E106" s="679"/>
      <c r="F106" s="681"/>
      <c r="G106" s="657"/>
      <c r="H106" s="236" t="s">
        <v>71</v>
      </c>
      <c r="I106" s="237" t="s">
        <v>72</v>
      </c>
      <c r="J106" s="238" t="s">
        <v>73</v>
      </c>
      <c r="K106" s="226">
        <v>1</v>
      </c>
      <c r="L106" s="227">
        <v>2</v>
      </c>
      <c r="M106" s="227">
        <v>3</v>
      </c>
      <c r="N106" s="227">
        <v>4</v>
      </c>
      <c r="O106" s="228">
        <v>5</v>
      </c>
      <c r="P106" s="65">
        <v>6</v>
      </c>
      <c r="Q106" s="66">
        <v>7</v>
      </c>
      <c r="R106" s="66">
        <v>8</v>
      </c>
      <c r="S106" s="66">
        <v>9</v>
      </c>
      <c r="T106" s="230">
        <v>10</v>
      </c>
      <c r="U106" s="229">
        <v>11</v>
      </c>
      <c r="V106" s="67">
        <v>12</v>
      </c>
      <c r="W106" s="67">
        <v>13</v>
      </c>
      <c r="X106" s="67">
        <v>14</v>
      </c>
      <c r="Y106" s="68">
        <v>15</v>
      </c>
    </row>
    <row r="107" spans="1:29" ht="16.5" customHeight="1">
      <c r="A107" s="665"/>
      <c r="B107" s="336">
        <v>44511</v>
      </c>
      <c r="C107" s="378" t="s">
        <v>261</v>
      </c>
      <c r="D107" s="462" t="s">
        <v>262</v>
      </c>
      <c r="E107" s="192" t="s">
        <v>89</v>
      </c>
      <c r="F107" s="192" t="s">
        <v>17</v>
      </c>
      <c r="G107" s="209">
        <v>42</v>
      </c>
      <c r="H107" s="190">
        <v>16</v>
      </c>
      <c r="I107" s="119">
        <v>15</v>
      </c>
      <c r="J107" s="121">
        <v>11</v>
      </c>
      <c r="K107" s="190">
        <v>3</v>
      </c>
      <c r="L107" s="119">
        <v>3</v>
      </c>
      <c r="M107" s="119">
        <v>4</v>
      </c>
      <c r="N107" s="119">
        <v>3</v>
      </c>
      <c r="O107" s="121">
        <v>3</v>
      </c>
      <c r="P107" s="190">
        <v>3</v>
      </c>
      <c r="Q107" s="119">
        <v>3</v>
      </c>
      <c r="R107" s="119">
        <v>3</v>
      </c>
      <c r="S107" s="119">
        <v>3</v>
      </c>
      <c r="T107" s="121">
        <v>3</v>
      </c>
      <c r="U107" s="375">
        <v>2</v>
      </c>
      <c r="V107" s="119">
        <v>3</v>
      </c>
      <c r="W107" s="376">
        <v>2</v>
      </c>
      <c r="X107" s="376">
        <v>2</v>
      </c>
      <c r="Y107" s="377">
        <v>2</v>
      </c>
    </row>
    <row r="109" spans="1:29" ht="18.75">
      <c r="G109" s="577" t="s">
        <v>263</v>
      </c>
      <c r="H109" s="578"/>
      <c r="I109" s="627"/>
      <c r="J109" s="647" t="s">
        <v>209</v>
      </c>
      <c r="K109" s="649" t="s">
        <v>67</v>
      </c>
      <c r="L109" s="649"/>
      <c r="M109" s="649"/>
      <c r="N109" s="649"/>
      <c r="O109" s="650"/>
      <c r="P109" s="569" t="s">
        <v>68</v>
      </c>
      <c r="Q109" s="570"/>
      <c r="R109" s="570"/>
      <c r="S109" s="570"/>
      <c r="T109" s="571"/>
      <c r="U109" s="660" t="s">
        <v>69</v>
      </c>
      <c r="V109" s="661"/>
      <c r="W109" s="661"/>
      <c r="X109" s="661"/>
      <c r="Y109" s="662"/>
    </row>
    <row r="110" spans="1:29">
      <c r="G110" s="579"/>
      <c r="H110" s="580"/>
      <c r="I110" s="628"/>
      <c r="J110" s="648"/>
      <c r="K110" s="39">
        <v>1</v>
      </c>
      <c r="L110" s="40">
        <v>2</v>
      </c>
      <c r="M110" s="40">
        <v>3</v>
      </c>
      <c r="N110" s="40">
        <v>4</v>
      </c>
      <c r="O110" s="41">
        <v>5</v>
      </c>
      <c r="P110" s="39">
        <v>6</v>
      </c>
      <c r="Q110" s="40">
        <v>7</v>
      </c>
      <c r="R110" s="40">
        <v>8</v>
      </c>
      <c r="S110" s="40">
        <v>9</v>
      </c>
      <c r="T110" s="42">
        <v>10</v>
      </c>
      <c r="U110" s="43">
        <v>11</v>
      </c>
      <c r="V110" s="40">
        <v>12</v>
      </c>
      <c r="W110" s="40">
        <v>13</v>
      </c>
      <c r="X110" s="40">
        <v>14</v>
      </c>
      <c r="Y110" s="42">
        <v>15</v>
      </c>
    </row>
    <row r="111" spans="1:29">
      <c r="G111" s="579"/>
      <c r="H111" s="580"/>
      <c r="I111" s="580"/>
      <c r="J111" s="171" t="s">
        <v>210</v>
      </c>
      <c r="K111" s="258"/>
      <c r="L111" s="127"/>
      <c r="M111" s="127"/>
      <c r="N111" s="127"/>
      <c r="O111" s="128"/>
      <c r="P111" s="258"/>
      <c r="Q111" s="127"/>
      <c r="R111" s="127"/>
      <c r="S111" s="127"/>
      <c r="T111" s="266"/>
      <c r="U111" s="126"/>
      <c r="V111" s="127"/>
      <c r="W111" s="294"/>
      <c r="X111" s="294"/>
      <c r="Y111" s="128"/>
    </row>
    <row r="112" spans="1:29">
      <c r="G112" s="579"/>
      <c r="H112" s="580"/>
      <c r="I112" s="580"/>
      <c r="J112" s="246" t="s">
        <v>211</v>
      </c>
      <c r="K112" s="257"/>
      <c r="L112" s="130"/>
      <c r="M112" s="130"/>
      <c r="N112" s="292"/>
      <c r="O112" s="131"/>
      <c r="P112" s="257"/>
      <c r="Q112" s="292"/>
      <c r="R112" s="292"/>
      <c r="S112" s="292"/>
      <c r="T112" s="267"/>
      <c r="U112" s="290">
        <v>1</v>
      </c>
      <c r="V112" s="267"/>
      <c r="W112" s="18">
        <v>1</v>
      </c>
      <c r="X112" s="18">
        <v>1</v>
      </c>
      <c r="Y112" s="291">
        <v>1</v>
      </c>
    </row>
    <row r="113" spans="1:25">
      <c r="G113" s="579"/>
      <c r="H113" s="580"/>
      <c r="I113" s="580"/>
      <c r="J113" s="16" t="s">
        <v>212</v>
      </c>
      <c r="K113" s="86">
        <v>1</v>
      </c>
      <c r="L113" s="69">
        <v>1</v>
      </c>
      <c r="M113" s="267"/>
      <c r="N113" s="18">
        <v>1</v>
      </c>
      <c r="O113" s="291">
        <v>1</v>
      </c>
      <c r="P113" s="69">
        <v>1</v>
      </c>
      <c r="Q113" s="18">
        <v>1</v>
      </c>
      <c r="R113" s="18">
        <v>1</v>
      </c>
      <c r="S113" s="18">
        <v>1</v>
      </c>
      <c r="T113" s="69">
        <v>1</v>
      </c>
      <c r="U113" s="129"/>
      <c r="V113" s="69">
        <v>1</v>
      </c>
      <c r="W113" s="293"/>
      <c r="X113" s="293"/>
      <c r="Y113" s="131"/>
    </row>
    <row r="114" spans="1:25">
      <c r="G114" s="579"/>
      <c r="H114" s="580"/>
      <c r="I114" s="580"/>
      <c r="J114" s="16" t="s">
        <v>213</v>
      </c>
      <c r="K114" s="257"/>
      <c r="L114" s="130"/>
      <c r="M114" s="69">
        <v>1</v>
      </c>
      <c r="N114" s="293"/>
      <c r="O114" s="131"/>
      <c r="P114" s="257"/>
      <c r="Q114" s="293"/>
      <c r="R114" s="293"/>
      <c r="S114" s="293"/>
      <c r="T114" s="267"/>
      <c r="U114" s="129"/>
      <c r="V114" s="130"/>
      <c r="W114" s="130"/>
      <c r="X114" s="130"/>
      <c r="Y114" s="131"/>
    </row>
    <row r="115" spans="1:25">
      <c r="G115" s="579"/>
      <c r="H115" s="580"/>
      <c r="I115" s="580"/>
      <c r="J115" s="16" t="s">
        <v>214</v>
      </c>
      <c r="K115" s="257"/>
      <c r="L115" s="130"/>
      <c r="M115" s="130"/>
      <c r="N115" s="130"/>
      <c r="O115" s="131"/>
      <c r="P115" s="257"/>
      <c r="Q115" s="130"/>
      <c r="R115" s="130"/>
      <c r="S115" s="130"/>
      <c r="T115" s="267"/>
      <c r="U115" s="129"/>
      <c r="V115" s="130"/>
      <c r="W115" s="130"/>
      <c r="X115" s="130"/>
      <c r="Y115" s="131"/>
    </row>
    <row r="116" spans="1:25">
      <c r="G116" s="579"/>
      <c r="H116" s="580"/>
      <c r="I116" s="580"/>
      <c r="J116" s="247" t="s">
        <v>215</v>
      </c>
      <c r="K116" s="257"/>
      <c r="L116" s="130"/>
      <c r="M116" s="130"/>
      <c r="N116" s="130"/>
      <c r="O116" s="131"/>
      <c r="P116" s="257"/>
      <c r="Q116" s="130"/>
      <c r="R116" s="130"/>
      <c r="S116" s="130"/>
      <c r="T116" s="267"/>
      <c r="U116" s="129"/>
      <c r="V116" s="130"/>
      <c r="W116" s="130"/>
      <c r="X116" s="130"/>
      <c r="Y116" s="131"/>
    </row>
    <row r="117" spans="1:25">
      <c r="G117" s="579"/>
      <c r="H117" s="580"/>
      <c r="I117" s="580"/>
      <c r="J117" s="247" t="s">
        <v>216</v>
      </c>
      <c r="K117" s="257"/>
      <c r="L117" s="130"/>
      <c r="M117" s="130"/>
      <c r="N117" s="130"/>
      <c r="O117" s="131"/>
      <c r="P117" s="257"/>
      <c r="Q117" s="130"/>
      <c r="R117" s="130"/>
      <c r="S117" s="130"/>
      <c r="T117" s="267"/>
      <c r="U117" s="129"/>
      <c r="V117" s="130"/>
      <c r="W117" s="130"/>
      <c r="X117" s="130"/>
      <c r="Y117" s="131"/>
    </row>
    <row r="118" spans="1:25">
      <c r="G118" s="579"/>
      <c r="H118" s="580"/>
      <c r="I118" s="580"/>
      <c r="J118" s="247" t="s">
        <v>217</v>
      </c>
      <c r="K118" s="257"/>
      <c r="L118" s="130"/>
      <c r="M118" s="130"/>
      <c r="N118" s="130"/>
      <c r="O118" s="131"/>
      <c r="P118" s="257"/>
      <c r="Q118" s="130"/>
      <c r="R118" s="130"/>
      <c r="S118" s="130"/>
      <c r="T118" s="267"/>
      <c r="U118" s="129"/>
      <c r="V118" s="130"/>
      <c r="W118" s="130"/>
      <c r="X118" s="130"/>
      <c r="Y118" s="131"/>
    </row>
    <row r="119" spans="1:25">
      <c r="G119" s="581"/>
      <c r="H119" s="582"/>
      <c r="I119" s="582"/>
      <c r="J119" s="248" t="s">
        <v>218</v>
      </c>
      <c r="K119" s="259"/>
      <c r="L119" s="133"/>
      <c r="M119" s="133"/>
      <c r="N119" s="133"/>
      <c r="O119" s="134"/>
      <c r="P119" s="259"/>
      <c r="Q119" s="133"/>
      <c r="R119" s="133"/>
      <c r="S119" s="133"/>
      <c r="T119" s="268"/>
      <c r="U119" s="132"/>
      <c r="V119" s="133"/>
      <c r="W119" s="133"/>
      <c r="X119" s="133"/>
      <c r="Y119" s="134"/>
    </row>
    <row r="120" spans="1:25" ht="18.7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row>
    <row r="121" spans="1:25" ht="43.5" customHeight="1">
      <c r="A121" s="231"/>
      <c r="B121" s="231"/>
      <c r="C121" s="535" t="s">
        <v>11</v>
      </c>
      <c r="D121" s="506" t="s">
        <v>12</v>
      </c>
      <c r="E121" s="507" t="s">
        <v>13</v>
      </c>
      <c r="F121" s="508" t="s">
        <v>14</v>
      </c>
      <c r="G121" s="508" t="s">
        <v>15</v>
      </c>
      <c r="H121" s="509" t="s">
        <v>16</v>
      </c>
      <c r="I121" s="231"/>
      <c r="J121" s="231"/>
      <c r="K121" s="231"/>
      <c r="L121" s="231"/>
      <c r="M121" s="231"/>
      <c r="N121" s="231"/>
      <c r="O121" s="231"/>
      <c r="P121" s="231"/>
      <c r="Q121" s="231"/>
      <c r="R121" s="231"/>
      <c r="S121" s="231"/>
      <c r="T121" s="231"/>
      <c r="U121" s="231"/>
      <c r="V121" s="231"/>
      <c r="W121" s="231"/>
      <c r="X121" s="231"/>
      <c r="Y121" s="231"/>
    </row>
    <row r="122" spans="1:25" ht="16.5" customHeight="1">
      <c r="A122" s="231"/>
      <c r="B122" s="231"/>
      <c r="C122" s="536"/>
      <c r="D122" s="510" t="s">
        <v>17</v>
      </c>
      <c r="E122" s="44" t="s">
        <v>28</v>
      </c>
      <c r="F122" s="521">
        <v>42</v>
      </c>
      <c r="G122" s="44" t="s">
        <v>28</v>
      </c>
      <c r="H122" s="513"/>
      <c r="I122" s="231"/>
      <c r="J122" s="231"/>
      <c r="K122" s="231"/>
      <c r="L122" s="231"/>
      <c r="M122" s="231"/>
      <c r="N122" s="231"/>
      <c r="O122" s="231"/>
      <c r="P122" s="231"/>
      <c r="Q122" s="231"/>
      <c r="R122" s="231"/>
      <c r="S122" s="231"/>
      <c r="T122" s="231"/>
      <c r="U122" s="231"/>
      <c r="V122" s="231"/>
      <c r="W122" s="231"/>
      <c r="X122" s="231"/>
      <c r="Y122" s="231"/>
    </row>
    <row r="123" spans="1:25" ht="16.5" customHeight="1">
      <c r="A123" s="231"/>
      <c r="B123" s="231"/>
      <c r="C123" s="536"/>
      <c r="D123" s="511" t="s">
        <v>21</v>
      </c>
      <c r="E123" s="25">
        <v>0</v>
      </c>
      <c r="F123" s="525"/>
      <c r="G123" s="516"/>
      <c r="H123" s="512"/>
      <c r="I123" s="231"/>
      <c r="J123" s="231"/>
      <c r="K123" s="231"/>
      <c r="L123" s="231"/>
      <c r="M123" s="231"/>
      <c r="N123" s="231"/>
      <c r="O123" s="231"/>
      <c r="P123" s="231"/>
      <c r="Q123" s="231"/>
      <c r="R123" s="231"/>
      <c r="S123" s="231"/>
      <c r="T123" s="231"/>
      <c r="U123" s="231"/>
      <c r="V123" s="231"/>
      <c r="W123" s="231"/>
      <c r="X123" s="231"/>
      <c r="Y123" s="231"/>
    </row>
    <row r="124" spans="1:25" ht="16.5" customHeight="1">
      <c r="A124" s="231"/>
      <c r="B124" s="231"/>
      <c r="C124" s="537"/>
      <c r="D124" s="514" t="s">
        <v>25</v>
      </c>
      <c r="E124" s="18">
        <v>0</v>
      </c>
      <c r="F124" s="528"/>
      <c r="G124" s="74"/>
      <c r="H124" s="76"/>
      <c r="I124" s="231"/>
      <c r="J124" s="231"/>
      <c r="K124" s="231"/>
      <c r="L124" s="231"/>
      <c r="M124" s="231"/>
      <c r="N124" s="231"/>
      <c r="O124" s="231"/>
      <c r="P124" s="231"/>
      <c r="Q124" s="231"/>
      <c r="R124" s="231"/>
      <c r="S124" s="231"/>
      <c r="T124" s="231"/>
      <c r="U124" s="231"/>
      <c r="V124" s="231"/>
      <c r="W124" s="231"/>
      <c r="X124" s="231"/>
      <c r="Y124" s="231"/>
    </row>
    <row r="125" spans="1:25" ht="16.5" customHeight="1">
      <c r="A125" s="231"/>
      <c r="B125" s="231"/>
      <c r="C125" s="537"/>
      <c r="D125" s="515" t="s">
        <v>29</v>
      </c>
      <c r="E125" s="25">
        <v>0</v>
      </c>
      <c r="F125" s="525"/>
      <c r="G125" s="516"/>
      <c r="H125" s="512"/>
      <c r="I125" s="231"/>
      <c r="J125" s="231"/>
      <c r="K125" s="231"/>
      <c r="L125" s="231"/>
      <c r="M125" s="231"/>
      <c r="N125" s="231"/>
      <c r="O125" s="231"/>
      <c r="P125" s="231"/>
      <c r="Q125" s="231"/>
      <c r="R125" s="231"/>
      <c r="S125" s="231"/>
      <c r="T125" s="231"/>
      <c r="U125" s="231"/>
      <c r="V125" s="231"/>
      <c r="W125" s="231"/>
      <c r="X125" s="231"/>
      <c r="Y125" s="231"/>
    </row>
    <row r="126" spans="1:25" ht="16.5" customHeight="1">
      <c r="A126" s="231"/>
      <c r="B126" s="231"/>
      <c r="C126" s="537"/>
      <c r="D126" s="514" t="s">
        <v>30</v>
      </c>
      <c r="E126" s="18">
        <v>0</v>
      </c>
      <c r="F126" s="528"/>
      <c r="G126" s="74"/>
      <c r="H126" s="76"/>
      <c r="I126" s="231"/>
      <c r="J126" s="231"/>
      <c r="K126" s="231"/>
      <c r="L126" s="231"/>
      <c r="M126" s="231"/>
      <c r="N126" s="231"/>
      <c r="O126" s="231"/>
      <c r="P126" s="231"/>
      <c r="Q126" s="231"/>
      <c r="R126" s="231"/>
      <c r="S126" s="231"/>
      <c r="T126" s="231"/>
      <c r="U126" s="231"/>
      <c r="V126" s="231"/>
      <c r="W126" s="231"/>
      <c r="X126" s="231"/>
      <c r="Y126" s="231"/>
    </row>
    <row r="127" spans="1:25" ht="16.5" customHeight="1">
      <c r="A127" s="231"/>
      <c r="B127" s="231"/>
      <c r="C127" s="537"/>
      <c r="D127" s="515" t="s">
        <v>33</v>
      </c>
      <c r="E127" s="25">
        <v>0</v>
      </c>
      <c r="F127" s="516"/>
      <c r="G127" s="516"/>
      <c r="H127" s="512"/>
      <c r="I127" s="231"/>
      <c r="J127" s="231"/>
      <c r="K127" s="231"/>
      <c r="L127" s="231"/>
      <c r="M127" s="231"/>
      <c r="N127" s="231"/>
      <c r="O127" s="231"/>
      <c r="P127" s="231"/>
      <c r="Q127" s="231"/>
      <c r="R127" s="231"/>
      <c r="S127" s="231"/>
      <c r="T127" s="231"/>
      <c r="U127" s="231"/>
      <c r="V127" s="231"/>
      <c r="W127" s="231"/>
      <c r="X127" s="231"/>
      <c r="Y127" s="231"/>
    </row>
    <row r="128" spans="1:25" ht="16.5" customHeight="1">
      <c r="A128" s="231"/>
      <c r="B128" s="231"/>
      <c r="C128" s="537"/>
      <c r="D128" s="518" t="s">
        <v>35</v>
      </c>
      <c r="E128" s="31">
        <v>0</v>
      </c>
      <c r="F128" s="75"/>
      <c r="G128" s="75"/>
      <c r="H128" s="77"/>
      <c r="I128" s="231"/>
      <c r="J128" s="231"/>
      <c r="K128" s="231"/>
      <c r="L128" s="231"/>
      <c r="M128" s="231"/>
      <c r="N128" s="231"/>
      <c r="O128" s="231"/>
      <c r="P128" s="231"/>
      <c r="Q128" s="231"/>
      <c r="R128" s="231"/>
      <c r="S128" s="231"/>
      <c r="T128" s="231"/>
      <c r="U128" s="231"/>
      <c r="V128" s="231"/>
      <c r="W128" s="231"/>
      <c r="X128" s="231"/>
      <c r="Y128" s="231"/>
    </row>
    <row r="129" spans="1:29" ht="16.5" customHeight="1">
      <c r="A129" s="231"/>
      <c r="B129" s="231"/>
      <c r="C129" s="537"/>
      <c r="D129" s="519" t="s">
        <v>36</v>
      </c>
      <c r="E129" s="44">
        <v>0</v>
      </c>
      <c r="F129" s="520"/>
      <c r="G129" s="520"/>
      <c r="H129" s="513"/>
      <c r="I129" s="231"/>
      <c r="J129" s="231"/>
      <c r="K129" s="231"/>
      <c r="L129" s="231"/>
      <c r="M129" s="231"/>
      <c r="N129" s="231"/>
      <c r="O129" s="231"/>
      <c r="P129" s="231"/>
      <c r="Q129" s="231"/>
      <c r="R129" s="231"/>
      <c r="S129" s="231"/>
      <c r="T129" s="231"/>
      <c r="U129" s="231"/>
      <c r="V129" s="231"/>
      <c r="W129" s="231"/>
      <c r="X129" s="231"/>
      <c r="Y129" s="231"/>
    </row>
    <row r="130" spans="1:29" ht="16.5" customHeight="1">
      <c r="A130" s="231"/>
      <c r="B130" s="231"/>
      <c r="C130" s="538"/>
      <c r="D130" s="517" t="s">
        <v>39</v>
      </c>
      <c r="E130" s="5" t="s">
        <v>28</v>
      </c>
      <c r="F130" s="5">
        <v>42</v>
      </c>
      <c r="G130" s="5" t="s">
        <v>28</v>
      </c>
      <c r="H130" s="529"/>
      <c r="I130" s="231"/>
      <c r="J130" s="231"/>
      <c r="K130" s="231"/>
      <c r="L130" s="231"/>
      <c r="M130" s="231"/>
      <c r="N130" s="231"/>
      <c r="O130" s="231"/>
      <c r="P130" s="231"/>
      <c r="Q130" s="231"/>
      <c r="R130" s="231"/>
      <c r="S130" s="231"/>
      <c r="T130" s="231"/>
      <c r="U130" s="231"/>
      <c r="V130" s="231"/>
      <c r="W130" s="231"/>
      <c r="X130" s="231"/>
      <c r="Y130" s="231"/>
    </row>
    <row r="131" spans="1:29" ht="20.25" customHeight="1">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row>
    <row r="132" spans="1:29" ht="240.75" customHeight="1">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row>
    <row r="133" spans="1:29" ht="17.25" customHeight="1">
      <c r="A133" s="231"/>
      <c r="B133" s="232"/>
      <c r="C133" s="232"/>
      <c r="D133" s="232"/>
      <c r="E133" s="232"/>
      <c r="F133" s="232"/>
      <c r="G133" s="232"/>
      <c r="H133" s="232"/>
      <c r="I133" s="231"/>
      <c r="J133" s="231"/>
      <c r="K133" s="231"/>
      <c r="L133" s="231"/>
      <c r="M133" s="231"/>
      <c r="N133" s="231"/>
      <c r="O133" s="231"/>
      <c r="P133" s="231"/>
      <c r="Q133" s="231"/>
      <c r="R133" s="231"/>
      <c r="S133" s="231"/>
      <c r="T133" s="231"/>
      <c r="U133" s="231"/>
      <c r="V133" s="231"/>
      <c r="W133" s="231"/>
      <c r="X133" s="231"/>
      <c r="Y133" s="231"/>
    </row>
    <row r="134" spans="1:29" ht="276" customHeight="1">
      <c r="A134" s="231"/>
      <c r="B134" s="232"/>
      <c r="C134" s="232"/>
      <c r="D134" s="232"/>
      <c r="E134" s="232"/>
      <c r="F134" s="232"/>
      <c r="G134" s="232"/>
      <c r="H134" s="232"/>
      <c r="I134" s="231"/>
      <c r="J134" s="231"/>
      <c r="K134" s="231"/>
      <c r="L134" s="231"/>
      <c r="M134" s="231"/>
      <c r="N134" s="231"/>
      <c r="O134" s="231"/>
      <c r="P134" s="231"/>
      <c r="Q134" s="231"/>
      <c r="R134" s="231"/>
      <c r="S134" s="231"/>
      <c r="T134" s="231"/>
      <c r="U134" s="231"/>
      <c r="V134" s="231"/>
      <c r="W134" s="231"/>
      <c r="X134" s="231"/>
      <c r="Y134" s="231"/>
    </row>
    <row r="135" spans="1:29" ht="144.75" customHeight="1">
      <c r="A135" s="245" t="s">
        <v>264</v>
      </c>
      <c r="B135" s="603" t="s">
        <v>265</v>
      </c>
      <c r="C135" s="604"/>
      <c r="D135" s="604"/>
      <c r="E135" s="604"/>
      <c r="F135" s="604"/>
      <c r="G135" s="604"/>
      <c r="H135" s="604"/>
      <c r="I135" s="663"/>
      <c r="J135" s="663"/>
      <c r="K135" s="663"/>
      <c r="L135" s="663"/>
      <c r="M135" s="663"/>
      <c r="N135" s="664"/>
    </row>
    <row r="136" spans="1:29" ht="21" customHeight="1">
      <c r="B136" s="222"/>
      <c r="C136" s="222"/>
      <c r="D136" s="222"/>
      <c r="E136" s="222"/>
      <c r="F136" s="222"/>
      <c r="G136" s="222"/>
      <c r="H136" s="222"/>
      <c r="I136" s="222"/>
      <c r="J136" s="222"/>
      <c r="K136" s="222"/>
      <c r="L136" s="222"/>
      <c r="M136" s="222"/>
      <c r="N136" s="222"/>
    </row>
    <row r="137" spans="1:29" ht="18" customHeight="1">
      <c r="A137" s="577" t="s">
        <v>266</v>
      </c>
      <c r="B137" s="578"/>
      <c r="C137" s="578"/>
      <c r="D137" s="241"/>
      <c r="E137" s="463" t="s">
        <v>65</v>
      </c>
      <c r="F137" s="669" t="s">
        <v>66</v>
      </c>
      <c r="G137" s="670"/>
      <c r="H137" s="671"/>
      <c r="I137" s="672" t="s">
        <v>67</v>
      </c>
      <c r="J137" s="673"/>
      <c r="K137" s="673"/>
      <c r="L137" s="673"/>
      <c r="M137" s="674"/>
      <c r="N137" s="675" t="s">
        <v>68</v>
      </c>
      <c r="O137" s="676"/>
      <c r="P137" s="676"/>
      <c r="Q137" s="676"/>
      <c r="R137" s="677"/>
      <c r="S137" s="644" t="s">
        <v>69</v>
      </c>
      <c r="T137" s="645"/>
      <c r="U137" s="645"/>
      <c r="V137" s="645"/>
      <c r="W137" s="646"/>
    </row>
    <row r="138" spans="1:29">
      <c r="A138" s="579"/>
      <c r="B138" s="580"/>
      <c r="C138" s="580"/>
      <c r="D138" s="298"/>
      <c r="E138" s="464"/>
      <c r="F138" s="50" t="s">
        <v>71</v>
      </c>
      <c r="G138" s="51" t="s">
        <v>72</v>
      </c>
      <c r="H138" s="52" t="s">
        <v>73</v>
      </c>
      <c r="I138" s="151">
        <v>1</v>
      </c>
      <c r="J138" s="152">
        <v>2</v>
      </c>
      <c r="K138" s="152">
        <v>3</v>
      </c>
      <c r="L138" s="152">
        <v>4</v>
      </c>
      <c r="M138" s="153">
        <v>5</v>
      </c>
      <c r="N138" s="43">
        <v>6</v>
      </c>
      <c r="O138" s="40">
        <v>7</v>
      </c>
      <c r="P138" s="40">
        <v>8</v>
      </c>
      <c r="Q138" s="40">
        <v>9</v>
      </c>
      <c r="R138" s="42">
        <v>10</v>
      </c>
      <c r="S138" s="43">
        <v>11</v>
      </c>
      <c r="T138" s="40">
        <v>12</v>
      </c>
      <c r="U138" s="40">
        <v>13</v>
      </c>
      <c r="V138" s="40">
        <v>14</v>
      </c>
      <c r="W138" s="42">
        <v>15</v>
      </c>
    </row>
    <row r="139" spans="1:29">
      <c r="A139" s="579"/>
      <c r="B139" s="580"/>
      <c r="C139" s="580"/>
      <c r="D139" s="381" t="s">
        <v>75</v>
      </c>
      <c r="E139" s="59">
        <v>41</v>
      </c>
      <c r="F139" s="59">
        <v>14.1</v>
      </c>
      <c r="G139" s="59">
        <v>13</v>
      </c>
      <c r="H139" s="9">
        <v>13.8</v>
      </c>
      <c r="I139" s="60">
        <v>2.8</v>
      </c>
      <c r="J139" s="44">
        <v>2.2999999999999998</v>
      </c>
      <c r="K139" s="44">
        <v>3.3</v>
      </c>
      <c r="L139" s="44">
        <v>2.5</v>
      </c>
      <c r="M139" s="64">
        <v>3.1</v>
      </c>
      <c r="N139" s="10">
        <v>3</v>
      </c>
      <c r="O139" s="11">
        <v>3</v>
      </c>
      <c r="P139" s="11">
        <v>2.2999999999999998</v>
      </c>
      <c r="Q139" s="11">
        <v>2.5</v>
      </c>
      <c r="R139" s="12">
        <v>2.1</v>
      </c>
      <c r="S139" s="10">
        <v>3</v>
      </c>
      <c r="T139" s="11">
        <v>3.3</v>
      </c>
      <c r="U139" s="11">
        <v>2.6</v>
      </c>
      <c r="V139" s="11">
        <v>2.1</v>
      </c>
      <c r="W139" s="12">
        <v>2.6</v>
      </c>
    </row>
    <row r="140" spans="1:29">
      <c r="A140" s="579"/>
      <c r="B140" s="580"/>
      <c r="C140" s="580"/>
      <c r="D140" s="296" t="s">
        <v>76</v>
      </c>
      <c r="E140" s="21">
        <v>39.299999999999997</v>
      </c>
      <c r="F140" s="21">
        <v>13</v>
      </c>
      <c r="G140" s="21">
        <v>12.7</v>
      </c>
      <c r="H140" s="16">
        <v>13.5</v>
      </c>
      <c r="I140" s="17">
        <v>2.7</v>
      </c>
      <c r="J140" s="18">
        <v>2.4</v>
      </c>
      <c r="K140" s="18">
        <v>2.9</v>
      </c>
      <c r="L140" s="18">
        <v>2.5</v>
      </c>
      <c r="M140" s="19">
        <v>2.5</v>
      </c>
      <c r="N140" s="17">
        <v>3</v>
      </c>
      <c r="O140" s="18">
        <v>2.9</v>
      </c>
      <c r="P140" s="18">
        <v>2.2000000000000002</v>
      </c>
      <c r="Q140" s="18">
        <v>2.4</v>
      </c>
      <c r="R140" s="19">
        <v>2.1</v>
      </c>
      <c r="S140" s="17">
        <v>2.8</v>
      </c>
      <c r="T140" s="18">
        <v>3.3</v>
      </c>
      <c r="U140" s="18">
        <v>2.4</v>
      </c>
      <c r="V140" s="18">
        <v>2.2999999999999998</v>
      </c>
      <c r="W140" s="19">
        <v>2.7</v>
      </c>
    </row>
    <row r="141" spans="1:29">
      <c r="A141" s="581"/>
      <c r="B141" s="582"/>
      <c r="C141" s="582"/>
      <c r="D141" s="297" t="s">
        <v>77</v>
      </c>
      <c r="E141" s="53">
        <v>43.3</v>
      </c>
      <c r="F141" s="53">
        <v>14.6</v>
      </c>
      <c r="G141" s="53">
        <v>14.1</v>
      </c>
      <c r="H141" s="29">
        <v>14.6</v>
      </c>
      <c r="I141" s="30">
        <v>3</v>
      </c>
      <c r="J141" s="31">
        <v>2.7</v>
      </c>
      <c r="K141" s="31">
        <v>3.1</v>
      </c>
      <c r="L141" s="31">
        <v>2.9</v>
      </c>
      <c r="M141" s="32">
        <v>2.9</v>
      </c>
      <c r="N141" s="30">
        <v>3.1</v>
      </c>
      <c r="O141" s="31">
        <v>3</v>
      </c>
      <c r="P141" s="31">
        <v>2.7</v>
      </c>
      <c r="Q141" s="31">
        <v>2.7</v>
      </c>
      <c r="R141" s="32">
        <v>2.6</v>
      </c>
      <c r="S141" s="30">
        <v>3.1</v>
      </c>
      <c r="T141" s="31">
        <v>3.3</v>
      </c>
      <c r="U141" s="31">
        <v>2.7</v>
      </c>
      <c r="V141" s="31">
        <v>2.7</v>
      </c>
      <c r="W141" s="32">
        <v>2.9</v>
      </c>
    </row>
    <row r="142" spans="1:29" ht="18.75">
      <c r="A142" s="373"/>
      <c r="B142" s="373"/>
      <c r="C142" s="373"/>
      <c r="G142" s="69"/>
      <c r="H142" s="69"/>
      <c r="I142" s="69"/>
      <c r="J142" s="69"/>
      <c r="K142" s="69"/>
      <c r="L142" s="69"/>
      <c r="M142" s="69"/>
      <c r="N142" s="69"/>
      <c r="O142" s="69"/>
      <c r="P142" s="69"/>
      <c r="Q142" s="69"/>
      <c r="R142" s="69"/>
      <c r="S142" s="69"/>
      <c r="T142" s="69"/>
      <c r="U142" s="69"/>
      <c r="V142" s="69"/>
      <c r="W142" s="69"/>
      <c r="X142" s="69"/>
      <c r="Y142" s="69"/>
    </row>
    <row r="143" spans="1:29" ht="58.5" customHeight="1">
      <c r="A143" s="356" t="s">
        <v>78</v>
      </c>
      <c r="B143" s="347"/>
      <c r="C143" s="374" t="s">
        <v>79</v>
      </c>
      <c r="D143" s="358"/>
      <c r="E143" s="344"/>
      <c r="F143" s="594" t="s">
        <v>80</v>
      </c>
      <c r="G143" s="595"/>
      <c r="H143" s="596"/>
      <c r="I143" s="359"/>
      <c r="J143" s="345"/>
      <c r="K143" s="594" t="s">
        <v>81</v>
      </c>
      <c r="L143" s="595"/>
      <c r="M143" s="596"/>
      <c r="N143" s="359"/>
      <c r="O143" s="350"/>
      <c r="P143" s="594" t="s">
        <v>82</v>
      </c>
      <c r="Q143" s="595"/>
      <c r="R143" s="596"/>
      <c r="S143" s="359"/>
      <c r="T143" s="355"/>
      <c r="U143" s="594" t="s">
        <v>83</v>
      </c>
      <c r="V143" s="595"/>
      <c r="W143" s="596"/>
      <c r="Z143" s="143"/>
      <c r="AA143" s="143"/>
      <c r="AB143" s="143"/>
      <c r="AC143" s="69"/>
    </row>
    <row r="144" spans="1:29" ht="21" customHeight="1">
      <c r="B144" s="222"/>
      <c r="C144" s="222"/>
      <c r="D144" s="222"/>
      <c r="E144" s="222"/>
      <c r="F144" s="222"/>
      <c r="G144" s="222"/>
      <c r="H144" s="222"/>
      <c r="I144" s="222"/>
      <c r="J144" s="222"/>
      <c r="K144" s="222"/>
      <c r="L144" s="222"/>
      <c r="M144" s="222"/>
      <c r="N144" s="222"/>
    </row>
    <row r="145" spans="1:29" ht="18.75" customHeight="1">
      <c r="A145" s="655" t="s">
        <v>267</v>
      </c>
      <c r="B145" s="612" t="s">
        <v>85</v>
      </c>
      <c r="C145" s="651" t="s">
        <v>224</v>
      </c>
      <c r="D145" s="653" t="s">
        <v>86</v>
      </c>
      <c r="E145" s="678" t="s">
        <v>87</v>
      </c>
      <c r="F145" s="680" t="s">
        <v>12</v>
      </c>
      <c r="G145" s="653" t="s">
        <v>65</v>
      </c>
      <c r="H145" s="666" t="s">
        <v>66</v>
      </c>
      <c r="I145" s="667"/>
      <c r="J145" s="668"/>
      <c r="K145" s="567" t="s">
        <v>67</v>
      </c>
      <c r="L145" s="567"/>
      <c r="M145" s="567"/>
      <c r="N145" s="567"/>
      <c r="O145" s="568"/>
      <c r="P145" s="570" t="s">
        <v>68</v>
      </c>
      <c r="Q145" s="570"/>
      <c r="R145" s="570"/>
      <c r="S145" s="570"/>
      <c r="T145" s="571"/>
      <c r="U145" s="660" t="s">
        <v>69</v>
      </c>
      <c r="V145" s="661"/>
      <c r="W145" s="661"/>
      <c r="X145" s="661"/>
      <c r="Y145" s="662"/>
    </row>
    <row r="146" spans="1:29" ht="24" customHeight="1">
      <c r="A146" s="656"/>
      <c r="B146" s="657"/>
      <c r="C146" s="652"/>
      <c r="D146" s="654"/>
      <c r="E146" s="679"/>
      <c r="F146" s="681"/>
      <c r="G146" s="657"/>
      <c r="H146" s="236" t="s">
        <v>71</v>
      </c>
      <c r="I146" s="237" t="s">
        <v>72</v>
      </c>
      <c r="J146" s="238" t="s">
        <v>73</v>
      </c>
      <c r="K146" s="226">
        <v>1</v>
      </c>
      <c r="L146" s="227">
        <v>2</v>
      </c>
      <c r="M146" s="227">
        <v>3</v>
      </c>
      <c r="N146" s="227">
        <v>4</v>
      </c>
      <c r="O146" s="228">
        <v>5</v>
      </c>
      <c r="P146" s="65">
        <v>6</v>
      </c>
      <c r="Q146" s="66">
        <v>7</v>
      </c>
      <c r="R146" s="66">
        <v>8</v>
      </c>
      <c r="S146" s="66">
        <v>9</v>
      </c>
      <c r="T146" s="230">
        <v>10</v>
      </c>
      <c r="U146" s="229">
        <v>11</v>
      </c>
      <c r="V146" s="67">
        <v>12</v>
      </c>
      <c r="W146" s="67">
        <v>13</v>
      </c>
      <c r="X146" s="67">
        <v>14</v>
      </c>
      <c r="Y146" s="68">
        <v>15</v>
      </c>
    </row>
    <row r="147" spans="1:29" ht="29.25" customHeight="1">
      <c r="A147" s="656"/>
      <c r="B147" s="302">
        <v>44553</v>
      </c>
      <c r="C147" s="335" t="s">
        <v>268</v>
      </c>
      <c r="D147" s="456" t="s">
        <v>269</v>
      </c>
      <c r="E147" s="492" t="s">
        <v>89</v>
      </c>
      <c r="F147" s="492" t="s">
        <v>17</v>
      </c>
      <c r="G147" s="208">
        <v>40</v>
      </c>
      <c r="H147" s="14">
        <v>15</v>
      </c>
      <c r="I147" s="11">
        <v>14</v>
      </c>
      <c r="J147" s="13">
        <v>11</v>
      </c>
      <c r="K147" s="14">
        <v>3</v>
      </c>
      <c r="L147" s="360">
        <v>2</v>
      </c>
      <c r="M147" s="11">
        <v>4</v>
      </c>
      <c r="N147" s="11">
        <v>3</v>
      </c>
      <c r="O147" s="13">
        <v>3</v>
      </c>
      <c r="P147" s="14">
        <v>3</v>
      </c>
      <c r="Q147" s="11">
        <v>3</v>
      </c>
      <c r="R147" s="360">
        <v>2</v>
      </c>
      <c r="S147" s="11">
        <v>3</v>
      </c>
      <c r="T147" s="13">
        <v>3</v>
      </c>
      <c r="U147" s="14">
        <v>3</v>
      </c>
      <c r="V147" s="11">
        <v>3</v>
      </c>
      <c r="W147" s="354">
        <v>1</v>
      </c>
      <c r="X147" s="360">
        <v>2</v>
      </c>
      <c r="Y147" s="364">
        <v>2</v>
      </c>
    </row>
    <row r="148" spans="1:29" ht="30.75">
      <c r="A148" s="656"/>
      <c r="B148" s="303">
        <v>44524</v>
      </c>
      <c r="C148" s="334" t="s">
        <v>268</v>
      </c>
      <c r="D148" s="454" t="s">
        <v>270</v>
      </c>
      <c r="E148" s="493" t="s">
        <v>89</v>
      </c>
      <c r="F148" s="493" t="s">
        <v>17</v>
      </c>
      <c r="G148" s="116">
        <v>47</v>
      </c>
      <c r="H148" s="27">
        <v>15</v>
      </c>
      <c r="I148" s="18">
        <v>15</v>
      </c>
      <c r="J148" s="20">
        <v>17</v>
      </c>
      <c r="K148" s="27">
        <v>3</v>
      </c>
      <c r="L148" s="342">
        <v>2</v>
      </c>
      <c r="M148" s="18">
        <v>4</v>
      </c>
      <c r="N148" s="18">
        <v>3</v>
      </c>
      <c r="O148" s="20">
        <v>3</v>
      </c>
      <c r="P148" s="27">
        <v>3</v>
      </c>
      <c r="Q148" s="18">
        <v>4</v>
      </c>
      <c r="R148" s="18">
        <v>3</v>
      </c>
      <c r="S148" s="18">
        <v>3</v>
      </c>
      <c r="T148" s="353">
        <v>2</v>
      </c>
      <c r="U148" s="27">
        <v>3</v>
      </c>
      <c r="V148" s="18">
        <v>4</v>
      </c>
      <c r="W148" s="18">
        <v>4</v>
      </c>
      <c r="X148" s="18">
        <v>3</v>
      </c>
      <c r="Y148" s="19">
        <v>3</v>
      </c>
      <c r="Z148" s="69"/>
      <c r="AA148" s="69"/>
      <c r="AB148" s="69"/>
      <c r="AC148" s="69"/>
    </row>
    <row r="149" spans="1:29" ht="30.75">
      <c r="A149" s="656"/>
      <c r="B149" s="303">
        <v>44511</v>
      </c>
      <c r="C149" s="334" t="s">
        <v>268</v>
      </c>
      <c r="D149" s="454" t="s">
        <v>271</v>
      </c>
      <c r="E149" s="493" t="s">
        <v>89</v>
      </c>
      <c r="F149" s="493" t="s">
        <v>17</v>
      </c>
      <c r="G149" s="116">
        <v>42</v>
      </c>
      <c r="H149" s="27">
        <v>15</v>
      </c>
      <c r="I149" s="18">
        <v>13</v>
      </c>
      <c r="J149" s="20">
        <v>14</v>
      </c>
      <c r="K149" s="27">
        <v>3</v>
      </c>
      <c r="L149" s="18">
        <v>3</v>
      </c>
      <c r="M149" s="342">
        <v>2</v>
      </c>
      <c r="N149" s="18">
        <v>3</v>
      </c>
      <c r="O149" s="20">
        <v>4</v>
      </c>
      <c r="P149" s="27">
        <v>3</v>
      </c>
      <c r="Q149" s="18">
        <v>3</v>
      </c>
      <c r="R149" s="18">
        <v>3</v>
      </c>
      <c r="S149" s="342">
        <v>2</v>
      </c>
      <c r="T149" s="353">
        <v>2</v>
      </c>
      <c r="U149" s="27">
        <v>3</v>
      </c>
      <c r="V149" s="18">
        <v>3</v>
      </c>
      <c r="W149" s="18">
        <v>3</v>
      </c>
      <c r="X149" s="342">
        <v>2</v>
      </c>
      <c r="Y149" s="19">
        <v>3</v>
      </c>
      <c r="Z149" s="69"/>
      <c r="AA149" s="69"/>
      <c r="AB149" s="69"/>
      <c r="AC149" s="69"/>
    </row>
    <row r="150" spans="1:29" ht="30.75">
      <c r="A150" s="656"/>
      <c r="B150" s="303">
        <v>44524</v>
      </c>
      <c r="C150" s="189" t="s">
        <v>228</v>
      </c>
      <c r="D150" s="454" t="s">
        <v>272</v>
      </c>
      <c r="E150" s="493" t="s">
        <v>89</v>
      </c>
      <c r="F150" s="493" t="s">
        <v>17</v>
      </c>
      <c r="G150" s="116">
        <v>39</v>
      </c>
      <c r="H150" s="89">
        <v>15</v>
      </c>
      <c r="I150" s="87">
        <v>12</v>
      </c>
      <c r="J150" s="88">
        <v>12</v>
      </c>
      <c r="K150" s="89">
        <v>3</v>
      </c>
      <c r="L150" s="87">
        <v>3</v>
      </c>
      <c r="M150" s="87">
        <v>4</v>
      </c>
      <c r="N150" s="342">
        <v>2</v>
      </c>
      <c r="O150" s="88">
        <v>3</v>
      </c>
      <c r="P150" s="89">
        <v>3</v>
      </c>
      <c r="Q150" s="342">
        <v>2</v>
      </c>
      <c r="R150" s="342">
        <v>2</v>
      </c>
      <c r="S150" s="87">
        <v>3</v>
      </c>
      <c r="T150" s="353">
        <v>2</v>
      </c>
      <c r="U150" s="89">
        <v>3</v>
      </c>
      <c r="V150" s="342">
        <v>2</v>
      </c>
      <c r="W150" s="342">
        <v>2</v>
      </c>
      <c r="X150" s="342">
        <v>2</v>
      </c>
      <c r="Y150" s="90">
        <v>3</v>
      </c>
      <c r="Z150" s="69"/>
      <c r="AA150" s="69"/>
      <c r="AB150" s="69"/>
      <c r="AC150" s="69"/>
    </row>
    <row r="151" spans="1:29" ht="29.25" customHeight="1">
      <c r="A151" s="656"/>
      <c r="B151" s="303">
        <v>44539</v>
      </c>
      <c r="C151" s="86" t="s">
        <v>228</v>
      </c>
      <c r="D151" s="454" t="s">
        <v>273</v>
      </c>
      <c r="E151" s="493" t="s">
        <v>89</v>
      </c>
      <c r="F151" s="493" t="s">
        <v>17</v>
      </c>
      <c r="G151" s="116">
        <v>37</v>
      </c>
      <c r="H151" s="89">
        <v>11</v>
      </c>
      <c r="I151" s="87">
        <v>10</v>
      </c>
      <c r="J151" s="88">
        <v>16</v>
      </c>
      <c r="K151" s="351">
        <v>2</v>
      </c>
      <c r="L151" s="342">
        <v>2</v>
      </c>
      <c r="M151" s="342">
        <v>2</v>
      </c>
      <c r="N151" s="342">
        <v>2</v>
      </c>
      <c r="O151" s="88">
        <v>3</v>
      </c>
      <c r="P151" s="89">
        <v>3</v>
      </c>
      <c r="Q151" s="342">
        <v>2</v>
      </c>
      <c r="R151" s="342">
        <v>2</v>
      </c>
      <c r="S151" s="354">
        <v>1</v>
      </c>
      <c r="T151" s="353">
        <v>2</v>
      </c>
      <c r="U151" s="89">
        <v>3</v>
      </c>
      <c r="V151" s="87">
        <v>4</v>
      </c>
      <c r="W151" s="87">
        <v>3</v>
      </c>
      <c r="X151" s="342">
        <v>2</v>
      </c>
      <c r="Y151" s="90">
        <v>4</v>
      </c>
      <c r="Z151" s="69"/>
      <c r="AA151" s="69"/>
      <c r="AB151" s="69"/>
      <c r="AC151" s="69"/>
    </row>
    <row r="152" spans="1:29" ht="30.75">
      <c r="A152" s="665"/>
      <c r="B152" s="305">
        <v>44524</v>
      </c>
      <c r="C152" s="97" t="s">
        <v>228</v>
      </c>
      <c r="D152" s="455" t="s">
        <v>274</v>
      </c>
      <c r="E152" s="493" t="s">
        <v>89</v>
      </c>
      <c r="F152" s="493" t="s">
        <v>17</v>
      </c>
      <c r="G152" s="139">
        <v>41</v>
      </c>
      <c r="H152" s="100">
        <v>14</v>
      </c>
      <c r="I152" s="98">
        <v>14</v>
      </c>
      <c r="J152" s="99">
        <v>13</v>
      </c>
      <c r="K152" s="100">
        <v>3</v>
      </c>
      <c r="L152" s="98">
        <v>2</v>
      </c>
      <c r="M152" s="98">
        <v>4</v>
      </c>
      <c r="N152" s="370">
        <v>2</v>
      </c>
      <c r="O152" s="99">
        <v>3</v>
      </c>
      <c r="P152" s="100">
        <v>3</v>
      </c>
      <c r="Q152" s="98">
        <v>4</v>
      </c>
      <c r="R152" s="370">
        <v>2</v>
      </c>
      <c r="S152" s="98">
        <v>3</v>
      </c>
      <c r="T152" s="371">
        <v>2</v>
      </c>
      <c r="U152" s="100">
        <v>3</v>
      </c>
      <c r="V152" s="98">
        <v>4</v>
      </c>
      <c r="W152" s="98">
        <v>3</v>
      </c>
      <c r="X152" s="370">
        <v>2</v>
      </c>
      <c r="Y152" s="354">
        <v>1</v>
      </c>
      <c r="Z152" s="69"/>
      <c r="AA152" s="69"/>
      <c r="AB152" s="69"/>
      <c r="AC152" s="69"/>
    </row>
    <row r="154" spans="1:29" ht="18.75">
      <c r="G154" s="577" t="s">
        <v>275</v>
      </c>
      <c r="H154" s="578"/>
      <c r="I154" s="627"/>
      <c r="J154" s="647" t="s">
        <v>209</v>
      </c>
      <c r="K154" s="649" t="s">
        <v>67</v>
      </c>
      <c r="L154" s="649"/>
      <c r="M154" s="649"/>
      <c r="N154" s="649"/>
      <c r="O154" s="650"/>
      <c r="P154" s="569" t="s">
        <v>68</v>
      </c>
      <c r="Q154" s="570"/>
      <c r="R154" s="570"/>
      <c r="S154" s="570"/>
      <c r="T154" s="571"/>
      <c r="U154" s="660" t="s">
        <v>69</v>
      </c>
      <c r="V154" s="661"/>
      <c r="W154" s="661"/>
      <c r="X154" s="661"/>
      <c r="Y154" s="662"/>
    </row>
    <row r="155" spans="1:29">
      <c r="G155" s="579"/>
      <c r="H155" s="580"/>
      <c r="I155" s="628"/>
      <c r="J155" s="648"/>
      <c r="K155" s="39">
        <v>1</v>
      </c>
      <c r="L155" s="40">
        <v>2</v>
      </c>
      <c r="M155" s="40">
        <v>3</v>
      </c>
      <c r="N155" s="40">
        <v>4</v>
      </c>
      <c r="O155" s="41">
        <v>5</v>
      </c>
      <c r="P155" s="39">
        <v>6</v>
      </c>
      <c r="Q155" s="40">
        <v>7</v>
      </c>
      <c r="R155" s="40">
        <v>8</v>
      </c>
      <c r="S155" s="40">
        <v>9</v>
      </c>
      <c r="T155" s="42">
        <v>10</v>
      </c>
      <c r="U155" s="43">
        <v>11</v>
      </c>
      <c r="V155" s="40">
        <v>12</v>
      </c>
      <c r="W155" s="40">
        <v>13</v>
      </c>
      <c r="X155" s="40">
        <v>14</v>
      </c>
      <c r="Y155" s="42">
        <v>15</v>
      </c>
    </row>
    <row r="156" spans="1:29">
      <c r="G156" s="579"/>
      <c r="H156" s="580"/>
      <c r="I156" s="580"/>
      <c r="J156" s="171" t="s">
        <v>210</v>
      </c>
      <c r="K156" s="258"/>
      <c r="L156" s="127"/>
      <c r="M156" s="127"/>
      <c r="N156" s="127"/>
      <c r="O156" s="266"/>
      <c r="P156" s="126"/>
      <c r="Q156" s="127"/>
      <c r="R156" s="127"/>
      <c r="S156" s="167">
        <v>1</v>
      </c>
      <c r="T156" s="128"/>
      <c r="U156" s="258"/>
      <c r="V156" s="127"/>
      <c r="W156" s="167">
        <v>1</v>
      </c>
      <c r="X156" s="127"/>
      <c r="Y156" s="168">
        <v>1</v>
      </c>
    </row>
    <row r="157" spans="1:29">
      <c r="G157" s="579"/>
      <c r="H157" s="580"/>
      <c r="I157" s="580"/>
      <c r="J157" s="246" t="s">
        <v>211</v>
      </c>
      <c r="K157" s="86">
        <v>1</v>
      </c>
      <c r="L157" s="87">
        <v>4</v>
      </c>
      <c r="M157" s="87">
        <v>2</v>
      </c>
      <c r="N157" s="87">
        <v>3</v>
      </c>
      <c r="O157" s="267"/>
      <c r="P157" s="129"/>
      <c r="Q157" s="87">
        <v>2</v>
      </c>
      <c r="R157" s="87">
        <v>4</v>
      </c>
      <c r="S157" s="87">
        <v>1</v>
      </c>
      <c r="T157" s="90">
        <v>5</v>
      </c>
      <c r="U157" s="257"/>
      <c r="V157" s="87">
        <v>1</v>
      </c>
      <c r="W157" s="87">
        <v>1</v>
      </c>
      <c r="X157" s="87">
        <v>5</v>
      </c>
      <c r="Y157" s="90">
        <v>1</v>
      </c>
    </row>
    <row r="158" spans="1:29">
      <c r="G158" s="579"/>
      <c r="H158" s="580"/>
      <c r="I158" s="580"/>
      <c r="J158" s="16" t="s">
        <v>212</v>
      </c>
      <c r="K158" s="86">
        <v>5</v>
      </c>
      <c r="L158" s="87">
        <v>2</v>
      </c>
      <c r="M158" s="130"/>
      <c r="N158" s="87">
        <v>3</v>
      </c>
      <c r="O158" s="88">
        <v>5</v>
      </c>
      <c r="P158" s="89">
        <v>6</v>
      </c>
      <c r="Q158" s="87">
        <v>2</v>
      </c>
      <c r="R158" s="87">
        <v>2</v>
      </c>
      <c r="S158" s="87">
        <v>4</v>
      </c>
      <c r="T158" s="90">
        <v>1</v>
      </c>
      <c r="U158" s="86">
        <v>6</v>
      </c>
      <c r="V158" s="87">
        <v>2</v>
      </c>
      <c r="W158" s="87">
        <v>3</v>
      </c>
      <c r="X158" s="87">
        <v>1</v>
      </c>
      <c r="Y158" s="90">
        <v>3</v>
      </c>
    </row>
    <row r="159" spans="1:29">
      <c r="G159" s="579"/>
      <c r="H159" s="580"/>
      <c r="I159" s="580"/>
      <c r="J159" s="16" t="s">
        <v>213</v>
      </c>
      <c r="K159" s="257"/>
      <c r="L159" s="130"/>
      <c r="M159" s="87">
        <v>4</v>
      </c>
      <c r="N159" s="130"/>
      <c r="O159" s="88">
        <v>1</v>
      </c>
      <c r="P159" s="129"/>
      <c r="Q159" s="87">
        <v>2</v>
      </c>
      <c r="R159" s="130"/>
      <c r="S159" s="130"/>
      <c r="T159" s="131"/>
      <c r="U159" s="257"/>
      <c r="V159" s="87">
        <v>3</v>
      </c>
      <c r="W159" s="87">
        <v>1</v>
      </c>
      <c r="X159" s="130"/>
      <c r="Y159" s="90">
        <v>1</v>
      </c>
    </row>
    <row r="160" spans="1:29">
      <c r="G160" s="579"/>
      <c r="H160" s="580"/>
      <c r="I160" s="580"/>
      <c r="J160" s="16" t="s">
        <v>214</v>
      </c>
      <c r="K160" s="257"/>
      <c r="L160" s="130"/>
      <c r="M160" s="130"/>
      <c r="N160" s="130"/>
      <c r="O160" s="267"/>
      <c r="P160" s="129"/>
      <c r="Q160" s="130"/>
      <c r="R160" s="130"/>
      <c r="S160" s="130"/>
      <c r="T160" s="131"/>
      <c r="U160" s="257"/>
      <c r="V160" s="130"/>
      <c r="W160" s="130"/>
      <c r="X160" s="130"/>
      <c r="Y160" s="131"/>
    </row>
    <row r="161" spans="3:25">
      <c r="G161" s="579"/>
      <c r="H161" s="580"/>
      <c r="I161" s="580"/>
      <c r="J161" s="247" t="s">
        <v>215</v>
      </c>
      <c r="K161" s="257"/>
      <c r="L161" s="130"/>
      <c r="M161" s="130"/>
      <c r="N161" s="130"/>
      <c r="O161" s="267"/>
      <c r="P161" s="129"/>
      <c r="Q161" s="130"/>
      <c r="R161" s="130"/>
      <c r="S161" s="130"/>
      <c r="T161" s="131"/>
      <c r="U161" s="257"/>
      <c r="V161" s="130"/>
      <c r="W161" s="130"/>
      <c r="X161" s="130"/>
      <c r="Y161" s="131"/>
    </row>
    <row r="162" spans="3:25">
      <c r="G162" s="579"/>
      <c r="H162" s="580"/>
      <c r="I162" s="580"/>
      <c r="J162" s="247" t="s">
        <v>216</v>
      </c>
      <c r="K162" s="257"/>
      <c r="L162" s="130"/>
      <c r="M162" s="130"/>
      <c r="N162" s="130"/>
      <c r="O162" s="267"/>
      <c r="P162" s="129"/>
      <c r="Q162" s="130"/>
      <c r="R162" s="130"/>
      <c r="S162" s="130"/>
      <c r="T162" s="131"/>
      <c r="U162" s="257"/>
      <c r="V162" s="130"/>
      <c r="W162" s="130"/>
      <c r="X162" s="130"/>
      <c r="Y162" s="131"/>
    </row>
    <row r="163" spans="3:25">
      <c r="G163" s="579"/>
      <c r="H163" s="580"/>
      <c r="I163" s="580"/>
      <c r="J163" s="247" t="s">
        <v>217</v>
      </c>
      <c r="K163" s="257"/>
      <c r="L163" s="130"/>
      <c r="M163" s="130"/>
      <c r="N163" s="130"/>
      <c r="O163" s="267"/>
      <c r="P163" s="129"/>
      <c r="Q163" s="130"/>
      <c r="R163" s="130"/>
      <c r="S163" s="130"/>
      <c r="T163" s="131"/>
      <c r="U163" s="257"/>
      <c r="V163" s="130"/>
      <c r="W163" s="130"/>
      <c r="X163" s="130"/>
      <c r="Y163" s="131"/>
    </row>
    <row r="164" spans="3:25">
      <c r="G164" s="581"/>
      <c r="H164" s="582"/>
      <c r="I164" s="582"/>
      <c r="J164" s="248" t="s">
        <v>218</v>
      </c>
      <c r="K164" s="259"/>
      <c r="L164" s="133"/>
      <c r="M164" s="133"/>
      <c r="N164" s="133"/>
      <c r="O164" s="268"/>
      <c r="P164" s="132"/>
      <c r="Q164" s="133"/>
      <c r="R164" s="133"/>
      <c r="S164" s="133"/>
      <c r="T164" s="134"/>
      <c r="U164" s="259"/>
      <c r="V164" s="133"/>
      <c r="W164" s="133"/>
      <c r="X164" s="133"/>
      <c r="Y164" s="134"/>
    </row>
    <row r="165" spans="3:25" ht="18.75" customHeight="1"/>
    <row r="166" spans="3:25" ht="45.75">
      <c r="C166" s="658" t="s">
        <v>11</v>
      </c>
      <c r="D166" s="506" t="s">
        <v>12</v>
      </c>
      <c r="E166" s="507" t="s">
        <v>13</v>
      </c>
      <c r="F166" s="508" t="s">
        <v>14</v>
      </c>
      <c r="G166" s="508" t="s">
        <v>15</v>
      </c>
      <c r="H166" s="509" t="s">
        <v>16</v>
      </c>
    </row>
    <row r="167" spans="3:25" ht="15" customHeight="1">
      <c r="C167" s="537"/>
      <c r="D167" s="510" t="s">
        <v>17</v>
      </c>
      <c r="E167" s="44" t="s">
        <v>239</v>
      </c>
      <c r="F167" s="521">
        <f>AVERAGE(G147:G152)</f>
        <v>41</v>
      </c>
      <c r="G167" s="44" t="s">
        <v>239</v>
      </c>
      <c r="H167" s="513"/>
    </row>
    <row r="168" spans="3:25" ht="15" customHeight="1">
      <c r="C168" s="537"/>
      <c r="D168" s="511" t="s">
        <v>21</v>
      </c>
      <c r="E168" s="25">
        <v>0</v>
      </c>
      <c r="F168" s="525"/>
      <c r="G168" s="516"/>
      <c r="H168" s="512"/>
    </row>
    <row r="169" spans="3:25" ht="15" customHeight="1">
      <c r="C169" s="537"/>
      <c r="D169" s="514" t="s">
        <v>25</v>
      </c>
      <c r="E169" s="18">
        <v>0</v>
      </c>
      <c r="F169" s="528"/>
      <c r="G169" s="74"/>
      <c r="H169" s="74"/>
    </row>
    <row r="170" spans="3:25" ht="15" customHeight="1">
      <c r="C170" s="537"/>
      <c r="D170" s="515" t="s">
        <v>29</v>
      </c>
      <c r="E170" s="25">
        <v>0</v>
      </c>
      <c r="F170" s="525"/>
      <c r="G170" s="516"/>
      <c r="H170" s="516"/>
    </row>
    <row r="171" spans="3:25" ht="15" customHeight="1">
      <c r="C171" s="537"/>
      <c r="D171" s="514" t="s">
        <v>30</v>
      </c>
      <c r="E171" s="18">
        <v>0</v>
      </c>
      <c r="F171" s="528"/>
      <c r="G171" s="74"/>
      <c r="H171" s="74"/>
    </row>
    <row r="172" spans="3:25" ht="15" customHeight="1">
      <c r="C172" s="537"/>
      <c r="D172" s="515" t="s">
        <v>33</v>
      </c>
      <c r="E172" s="25">
        <v>0</v>
      </c>
      <c r="F172" s="516"/>
      <c r="G172" s="516"/>
      <c r="H172" s="516"/>
    </row>
    <row r="173" spans="3:25" ht="15" customHeight="1">
      <c r="C173" s="537"/>
      <c r="D173" s="518" t="s">
        <v>35</v>
      </c>
      <c r="E173" s="31">
        <v>0</v>
      </c>
      <c r="F173" s="75"/>
      <c r="G173" s="75"/>
      <c r="H173" s="75"/>
    </row>
    <row r="174" spans="3:25" ht="15" customHeight="1">
      <c r="C174" s="537"/>
      <c r="D174" s="519" t="s">
        <v>36</v>
      </c>
      <c r="E174" s="44">
        <v>0</v>
      </c>
      <c r="F174" s="520"/>
      <c r="G174" s="520"/>
      <c r="H174" s="520"/>
    </row>
    <row r="175" spans="3:25" ht="15" customHeight="1">
      <c r="C175" s="659"/>
      <c r="D175" s="517" t="s">
        <v>39</v>
      </c>
      <c r="E175" s="5" t="s">
        <v>239</v>
      </c>
      <c r="F175" s="5">
        <v>41</v>
      </c>
      <c r="G175" s="5" t="s">
        <v>239</v>
      </c>
      <c r="H175" s="529"/>
    </row>
  </sheetData>
  <mergeCells count="109">
    <mergeCell ref="K145:O145"/>
    <mergeCell ref="G105:G106"/>
    <mergeCell ref="H105:J105"/>
    <mergeCell ref="K105:O105"/>
    <mergeCell ref="K26:O26"/>
    <mergeCell ref="P26:T26"/>
    <mergeCell ref="P62:T62"/>
    <mergeCell ref="F60:H60"/>
    <mergeCell ref="K60:M60"/>
    <mergeCell ref="P60:R60"/>
    <mergeCell ref="U60:W60"/>
    <mergeCell ref="E62:E63"/>
    <mergeCell ref="F62:F63"/>
    <mergeCell ref="U26:Y26"/>
    <mergeCell ref="S54:W54"/>
    <mergeCell ref="A1:Y1"/>
    <mergeCell ref="B3:N3"/>
    <mergeCell ref="B13:B14"/>
    <mergeCell ref="D13:D14"/>
    <mergeCell ref="G13:G14"/>
    <mergeCell ref="H13:J13"/>
    <mergeCell ref="K13:O13"/>
    <mergeCell ref="P13:T13"/>
    <mergeCell ref="U13:Y13"/>
    <mergeCell ref="A5:C9"/>
    <mergeCell ref="C13:C14"/>
    <mergeCell ref="A13:A24"/>
    <mergeCell ref="E13:E14"/>
    <mergeCell ref="F13:F14"/>
    <mergeCell ref="F11:H11"/>
    <mergeCell ref="K11:M11"/>
    <mergeCell ref="P11:R11"/>
    <mergeCell ref="F5:H5"/>
    <mergeCell ref="I5:M5"/>
    <mergeCell ref="S5:W5"/>
    <mergeCell ref="N5:R5"/>
    <mergeCell ref="U11:W11"/>
    <mergeCell ref="B52:N52"/>
    <mergeCell ref="U62:Y62"/>
    <mergeCell ref="G69:I79"/>
    <mergeCell ref="J69:J70"/>
    <mergeCell ref="K69:O69"/>
    <mergeCell ref="P69:T69"/>
    <mergeCell ref="G26:I36"/>
    <mergeCell ref="C38:C47"/>
    <mergeCell ref="A105:A107"/>
    <mergeCell ref="B105:B106"/>
    <mergeCell ref="C105:C106"/>
    <mergeCell ref="D105:D106"/>
    <mergeCell ref="A54:C58"/>
    <mergeCell ref="G62:G63"/>
    <mergeCell ref="H62:J62"/>
    <mergeCell ref="K62:O62"/>
    <mergeCell ref="F54:H54"/>
    <mergeCell ref="I54:M54"/>
    <mergeCell ref="N54:R54"/>
    <mergeCell ref="C81:C90"/>
    <mergeCell ref="F97:H97"/>
    <mergeCell ref="I97:M97"/>
    <mergeCell ref="N97:R97"/>
    <mergeCell ref="J26:J27"/>
    <mergeCell ref="C166:C175"/>
    <mergeCell ref="U154:Y154"/>
    <mergeCell ref="P145:T145"/>
    <mergeCell ref="U145:Y145"/>
    <mergeCell ref="P105:T105"/>
    <mergeCell ref="U105:Y105"/>
    <mergeCell ref="G109:I119"/>
    <mergeCell ref="J109:J110"/>
    <mergeCell ref="K109:O109"/>
    <mergeCell ref="P109:T109"/>
    <mergeCell ref="U109:Y109"/>
    <mergeCell ref="C145:C146"/>
    <mergeCell ref="D145:D146"/>
    <mergeCell ref="A137:C141"/>
    <mergeCell ref="B135:N135"/>
    <mergeCell ref="A145:A152"/>
    <mergeCell ref="U143:W143"/>
    <mergeCell ref="E145:E146"/>
    <mergeCell ref="F145:F146"/>
    <mergeCell ref="E105:E106"/>
    <mergeCell ref="F105:F106"/>
    <mergeCell ref="F137:H137"/>
    <mergeCell ref="I137:M137"/>
    <mergeCell ref="N137:R137"/>
    <mergeCell ref="S97:W97"/>
    <mergeCell ref="B95:N95"/>
    <mergeCell ref="G154:I164"/>
    <mergeCell ref="J154:J155"/>
    <mergeCell ref="K154:O154"/>
    <mergeCell ref="P154:T154"/>
    <mergeCell ref="C62:C63"/>
    <mergeCell ref="D62:D63"/>
    <mergeCell ref="B62:B63"/>
    <mergeCell ref="A97:C101"/>
    <mergeCell ref="A62:A67"/>
    <mergeCell ref="B145:B146"/>
    <mergeCell ref="G145:G146"/>
    <mergeCell ref="F143:H143"/>
    <mergeCell ref="K143:M143"/>
    <mergeCell ref="P143:R143"/>
    <mergeCell ref="C121:C130"/>
    <mergeCell ref="U69:Y69"/>
    <mergeCell ref="F103:H103"/>
    <mergeCell ref="K103:M103"/>
    <mergeCell ref="P103:R103"/>
    <mergeCell ref="U103:W103"/>
    <mergeCell ref="S137:W137"/>
    <mergeCell ref="H145:J145"/>
  </mergeCells>
  <conditionalFormatting sqref="K10 I8:I9 M10:Y10 K8:W9 K59 I57:I58 M59:Y59 K57:W58 K102 I101 M102:Y102 K101:W101 M142:Y142 K139:W141 K142 I139:I141">
    <cfRule type="cellIs" dxfId="19" priority="23" operator="equal">
      <formula>1</formula>
    </cfRule>
  </conditionalFormatting>
  <conditionalFormatting sqref="K15:Y15">
    <cfRule type="cellIs" dxfId="18" priority="22" operator="equal">
      <formula>1</formula>
    </cfRule>
  </conditionalFormatting>
  <conditionalFormatting sqref="K16:Y16 K20:Y23 L24:Y24 J24 K18:T19 V18:W19 Y18:Y19">
    <cfRule type="cellIs" dxfId="17" priority="21" operator="equal">
      <formula>1</formula>
    </cfRule>
  </conditionalFormatting>
  <conditionalFormatting sqref="L17:Y17">
    <cfRule type="cellIs" dxfId="16" priority="20" operator="equal">
      <formula>1</formula>
    </cfRule>
  </conditionalFormatting>
  <conditionalFormatting sqref="K17">
    <cfRule type="cellIs" dxfId="15" priority="19" operator="equal">
      <formula>1</formula>
    </cfRule>
  </conditionalFormatting>
  <conditionalFormatting sqref="K52:N52">
    <cfRule type="cellIs" dxfId="14" priority="18" operator="equal">
      <formula>1</formula>
    </cfRule>
  </conditionalFormatting>
  <conditionalFormatting sqref="K64:Y64">
    <cfRule type="cellIs" dxfId="13" priority="16" operator="equal">
      <formula>1</formula>
    </cfRule>
  </conditionalFormatting>
  <conditionalFormatting sqref="L65:Y65">
    <cfRule type="cellIs" dxfId="12" priority="15" operator="equal">
      <formula>1</formula>
    </cfRule>
  </conditionalFormatting>
  <conditionalFormatting sqref="J65">
    <cfRule type="cellIs" dxfId="11" priority="14" operator="equal">
      <formula>1</formula>
    </cfRule>
  </conditionalFormatting>
  <conditionalFormatting sqref="J67 L67:Y67">
    <cfRule type="cellIs" dxfId="10" priority="13" operator="equal">
      <formula>1</formula>
    </cfRule>
  </conditionalFormatting>
  <conditionalFormatting sqref="K66:Y66">
    <cfRule type="cellIs" dxfId="9" priority="12" operator="equal">
      <formula>1</formula>
    </cfRule>
  </conditionalFormatting>
  <conditionalFormatting sqref="K107:Y107">
    <cfRule type="cellIs" dxfId="8" priority="11" operator="equal">
      <formula>1</formula>
    </cfRule>
  </conditionalFormatting>
  <conditionalFormatting sqref="I99:W99">
    <cfRule type="cellIs" dxfId="7" priority="9" operator="equal">
      <formula>1</formula>
    </cfRule>
  </conditionalFormatting>
  <conditionalFormatting sqref="L111:Y111 L115:Y119 M113 U113 L114 N114:Y114 L112:T112 V112 W113:Y113">
    <cfRule type="cellIs" dxfId="6" priority="8" operator="equal">
      <formula>1</formula>
    </cfRule>
  </conditionalFormatting>
  <conditionalFormatting sqref="K135:N135">
    <cfRule type="cellIs" dxfId="5" priority="7" operator="equal">
      <formula>1</formula>
    </cfRule>
  </conditionalFormatting>
  <conditionalFormatting sqref="K147:V147 X147:Y147">
    <cfRule type="cellIs" dxfId="4" priority="6" operator="equal">
      <formula>1</formula>
    </cfRule>
  </conditionalFormatting>
  <conditionalFormatting sqref="L148:Y149">
    <cfRule type="cellIs" dxfId="3" priority="5" operator="equal">
      <formula>1</formula>
    </cfRule>
  </conditionalFormatting>
  <conditionalFormatting sqref="L150:Y150 J150">
    <cfRule type="cellIs" dxfId="2" priority="4" operator="equal">
      <formula>1</formula>
    </cfRule>
  </conditionalFormatting>
  <conditionalFormatting sqref="L151:R151 J151 T151:Y151">
    <cfRule type="cellIs" dxfId="1" priority="3" operator="equal">
      <formula>1</formula>
    </cfRule>
  </conditionalFormatting>
  <conditionalFormatting sqref="J152 L152:X152">
    <cfRule type="cellIs" dxfId="0" priority="2" operator="equal">
      <formula>1</formula>
    </cfRule>
  </conditionalFormatting>
  <pageMargins left="0.7" right="0.7" top="0.75" bottom="0.75" header="0.3" footer="0.3"/>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2B528-1B54-478B-8E80-496E967959D5}">
  <dimension ref="A1:AC76"/>
  <sheetViews>
    <sheetView workbookViewId="0">
      <selection activeCell="D75" sqref="D75:H76"/>
    </sheetView>
  </sheetViews>
  <sheetFormatPr defaultRowHeight="15"/>
  <cols>
    <col min="1" max="1" width="15.5703125" customWidth="1"/>
    <col min="2" max="2" width="14" customWidth="1"/>
    <col min="3" max="3" width="19.7109375" customWidth="1"/>
    <col min="4" max="4" width="28.5703125" bestFit="1" customWidth="1"/>
    <col min="5" max="5" width="18.140625" customWidth="1"/>
    <col min="6" max="6" width="10.7109375" customWidth="1"/>
    <col min="7" max="7" width="9.85546875" customWidth="1"/>
    <col min="8" max="8" width="10.140625" customWidth="1"/>
  </cols>
  <sheetData>
    <row r="1" spans="1:29" ht="49.5" customHeight="1">
      <c r="A1" s="572" t="s">
        <v>276</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9.25"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8" customHeight="1">
      <c r="A3" s="682" t="s">
        <v>64</v>
      </c>
      <c r="B3" s="683"/>
      <c r="C3" s="241"/>
      <c r="D3" s="448" t="s">
        <v>65</v>
      </c>
      <c r="E3" s="669" t="s">
        <v>66</v>
      </c>
      <c r="F3" s="670"/>
      <c r="G3" s="671"/>
      <c r="H3" s="672" t="s">
        <v>67</v>
      </c>
      <c r="I3" s="673"/>
      <c r="J3" s="673"/>
      <c r="K3" s="673"/>
      <c r="L3" s="674"/>
      <c r="M3" s="675" t="s">
        <v>68</v>
      </c>
      <c r="N3" s="676"/>
      <c r="O3" s="676"/>
      <c r="P3" s="676"/>
      <c r="Q3" s="677"/>
      <c r="R3" s="644" t="s">
        <v>69</v>
      </c>
      <c r="S3" s="645"/>
      <c r="T3" s="645"/>
      <c r="U3" s="645"/>
      <c r="V3" s="646"/>
    </row>
    <row r="4" spans="1:29">
      <c r="A4" s="684"/>
      <c r="B4" s="685"/>
      <c r="C4" s="242"/>
      <c r="D4" s="449"/>
      <c r="E4" s="50" t="s">
        <v>71</v>
      </c>
      <c r="F4" s="51" t="s">
        <v>72</v>
      </c>
      <c r="G4" s="52" t="s">
        <v>73</v>
      </c>
      <c r="H4" s="39">
        <v>1</v>
      </c>
      <c r="I4" s="40">
        <v>2</v>
      </c>
      <c r="J4" s="40">
        <v>3</v>
      </c>
      <c r="K4" s="40">
        <v>4</v>
      </c>
      <c r="L4" s="41">
        <v>5</v>
      </c>
      <c r="M4" s="39">
        <v>6</v>
      </c>
      <c r="N4" s="40">
        <v>7</v>
      </c>
      <c r="O4" s="40">
        <v>8</v>
      </c>
      <c r="P4" s="40">
        <v>9</v>
      </c>
      <c r="Q4" s="42">
        <v>10</v>
      </c>
      <c r="R4" s="43">
        <v>11</v>
      </c>
      <c r="S4" s="40">
        <v>12</v>
      </c>
      <c r="T4" s="40">
        <v>13</v>
      </c>
      <c r="U4" s="40">
        <v>14</v>
      </c>
      <c r="V4" s="42">
        <v>15</v>
      </c>
    </row>
    <row r="5" spans="1:29">
      <c r="A5" s="684"/>
      <c r="B5" s="686"/>
      <c r="C5" s="37" t="s">
        <v>75</v>
      </c>
      <c r="D5" s="59">
        <v>40.200000000000003</v>
      </c>
      <c r="E5" s="59">
        <v>14.1</v>
      </c>
      <c r="F5" s="59">
        <v>14.1</v>
      </c>
      <c r="G5" s="9">
        <v>12</v>
      </c>
      <c r="H5" s="10">
        <v>3.6</v>
      </c>
      <c r="I5" s="11">
        <v>2.5</v>
      </c>
      <c r="J5" s="11">
        <v>2.7</v>
      </c>
      <c r="K5" s="11">
        <v>2.5</v>
      </c>
      <c r="L5" s="12">
        <v>2.7</v>
      </c>
      <c r="M5" s="10">
        <v>3</v>
      </c>
      <c r="N5" s="11">
        <v>3.2</v>
      </c>
      <c r="O5" s="11">
        <v>2.2000000000000002</v>
      </c>
      <c r="P5" s="11">
        <v>3.2</v>
      </c>
      <c r="Q5" s="12">
        <v>2.2999999999999998</v>
      </c>
      <c r="R5" s="10">
        <v>2.4</v>
      </c>
      <c r="S5" s="11">
        <v>2.8</v>
      </c>
      <c r="T5" s="11">
        <v>1.8</v>
      </c>
      <c r="U5" s="11">
        <v>2.2000000000000002</v>
      </c>
      <c r="V5" s="12">
        <v>2.5</v>
      </c>
    </row>
    <row r="6" spans="1:29">
      <c r="A6" s="684"/>
      <c r="B6" s="686"/>
      <c r="C6" s="239" t="s">
        <v>76</v>
      </c>
      <c r="D6" s="21">
        <v>40.200000000000003</v>
      </c>
      <c r="E6" s="21">
        <v>14.1</v>
      </c>
      <c r="F6" s="21">
        <v>14.1</v>
      </c>
      <c r="G6" s="16">
        <v>12</v>
      </c>
      <c r="H6" s="17">
        <v>3.6</v>
      </c>
      <c r="I6" s="18">
        <v>2.5</v>
      </c>
      <c r="J6" s="18">
        <v>2.7</v>
      </c>
      <c r="K6" s="18">
        <v>2.5</v>
      </c>
      <c r="L6" s="19">
        <v>2.7</v>
      </c>
      <c r="M6" s="17">
        <v>3</v>
      </c>
      <c r="N6" s="18">
        <v>3.2</v>
      </c>
      <c r="O6" s="18">
        <v>2.2000000000000002</v>
      </c>
      <c r="P6" s="18">
        <v>3.2</v>
      </c>
      <c r="Q6" s="19">
        <v>2.2999999999999998</v>
      </c>
      <c r="R6" s="17">
        <v>2.4</v>
      </c>
      <c r="S6" s="18">
        <v>2.8</v>
      </c>
      <c r="T6" s="18">
        <v>1.8</v>
      </c>
      <c r="U6" s="18">
        <v>2.2000000000000002</v>
      </c>
      <c r="V6" s="19">
        <v>2.5</v>
      </c>
    </row>
    <row r="7" spans="1:29">
      <c r="A7" s="687"/>
      <c r="B7" s="688"/>
      <c r="C7" s="240" t="s">
        <v>77</v>
      </c>
      <c r="D7" s="53">
        <v>44.5</v>
      </c>
      <c r="E7" s="53">
        <v>15</v>
      </c>
      <c r="F7" s="53">
        <v>15</v>
      </c>
      <c r="G7" s="29">
        <v>14.4</v>
      </c>
      <c r="H7" s="30">
        <v>3.5</v>
      </c>
      <c r="I7" s="31">
        <v>2.6</v>
      </c>
      <c r="J7" s="31">
        <v>3</v>
      </c>
      <c r="K7" s="31">
        <v>2.9</v>
      </c>
      <c r="L7" s="32">
        <v>3.1</v>
      </c>
      <c r="M7" s="30">
        <v>3.1</v>
      </c>
      <c r="N7" s="31">
        <v>3.1</v>
      </c>
      <c r="O7" s="31">
        <v>2.7</v>
      </c>
      <c r="P7" s="31">
        <v>3.2</v>
      </c>
      <c r="Q7" s="32">
        <v>2.6</v>
      </c>
      <c r="R7" s="30">
        <v>2.9</v>
      </c>
      <c r="S7" s="31">
        <v>3.3</v>
      </c>
      <c r="T7" s="31">
        <v>2.6</v>
      </c>
      <c r="U7" s="31">
        <v>2.7</v>
      </c>
      <c r="V7" s="32">
        <v>2.9</v>
      </c>
    </row>
    <row r="8" spans="1:29" ht="18.75">
      <c r="A8" s="282"/>
      <c r="B8" s="283"/>
      <c r="C8" s="240"/>
      <c r="D8" s="240"/>
      <c r="E8" s="240"/>
      <c r="F8" s="280"/>
      <c r="G8" s="280"/>
      <c r="H8" s="280"/>
      <c r="I8" s="280"/>
      <c r="J8" s="280"/>
      <c r="K8" s="280"/>
      <c r="L8" s="280"/>
      <c r="M8" s="280"/>
      <c r="N8" s="281"/>
      <c r="O8" s="69"/>
      <c r="P8" s="69"/>
      <c r="Q8" s="69"/>
      <c r="R8" s="69"/>
      <c r="S8" s="69"/>
      <c r="T8" s="69"/>
      <c r="U8" s="69"/>
      <c r="V8" s="69"/>
      <c r="W8" s="69"/>
      <c r="X8" s="69"/>
    </row>
    <row r="9" spans="1:29" ht="144.75" customHeight="1">
      <c r="A9" s="284" t="s">
        <v>277</v>
      </c>
      <c r="B9" s="603" t="s">
        <v>278</v>
      </c>
      <c r="C9" s="604"/>
      <c r="D9" s="604"/>
      <c r="E9" s="604"/>
      <c r="F9" s="604"/>
      <c r="G9" s="604"/>
      <c r="H9" s="604"/>
      <c r="I9" s="604"/>
      <c r="J9" s="604"/>
      <c r="K9" s="604"/>
      <c r="L9" s="604"/>
      <c r="M9" s="604"/>
      <c r="N9" s="605"/>
    </row>
    <row r="10" spans="1:29" ht="21"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1" customHeight="1">
      <c r="B12" s="222"/>
      <c r="C12" s="222"/>
      <c r="D12" s="222"/>
      <c r="E12" s="222"/>
      <c r="F12" s="222"/>
      <c r="G12" s="222"/>
      <c r="H12" s="222"/>
      <c r="I12" s="222"/>
      <c r="J12" s="222"/>
      <c r="K12" s="222"/>
      <c r="L12" s="222"/>
      <c r="M12" s="222"/>
      <c r="N12" s="222"/>
    </row>
    <row r="13" spans="1:29" ht="21" customHeight="1">
      <c r="A13" s="689" t="s">
        <v>279</v>
      </c>
      <c r="B13" s="612" t="s">
        <v>85</v>
      </c>
      <c r="C13" s="653" t="s">
        <v>86</v>
      </c>
      <c r="D13" s="678" t="s">
        <v>87</v>
      </c>
      <c r="E13" s="680"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9" ht="30.75" customHeight="1">
      <c r="A14" s="690"/>
      <c r="B14" s="657"/>
      <c r="C14" s="654"/>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25.5" customHeight="1">
      <c r="A15" s="691"/>
      <c r="B15" s="336">
        <v>44511</v>
      </c>
      <c r="C15" s="2" t="s">
        <v>280</v>
      </c>
      <c r="D15" s="495" t="s">
        <v>89</v>
      </c>
      <c r="E15" s="495" t="s">
        <v>21</v>
      </c>
      <c r="F15" s="3">
        <v>41</v>
      </c>
      <c r="G15" s="36">
        <v>16</v>
      </c>
      <c r="H15" s="45">
        <v>16</v>
      </c>
      <c r="I15" s="36">
        <v>9</v>
      </c>
      <c r="J15" s="4">
        <v>4</v>
      </c>
      <c r="K15" s="5">
        <v>3</v>
      </c>
      <c r="L15" s="5">
        <v>3</v>
      </c>
      <c r="M15" s="5">
        <v>3</v>
      </c>
      <c r="N15" s="6">
        <v>3</v>
      </c>
      <c r="O15" s="4">
        <v>3</v>
      </c>
      <c r="P15" s="5">
        <v>4</v>
      </c>
      <c r="Q15" s="5">
        <v>3</v>
      </c>
      <c r="R15" s="5">
        <v>4</v>
      </c>
      <c r="S15" s="386">
        <v>2</v>
      </c>
      <c r="T15" s="387">
        <v>2</v>
      </c>
      <c r="U15" s="5">
        <v>3</v>
      </c>
      <c r="V15" s="388">
        <v>1</v>
      </c>
      <c r="W15" s="388">
        <v>1</v>
      </c>
      <c r="X15" s="386">
        <v>2</v>
      </c>
    </row>
    <row r="17" spans="3:24" ht="18.75">
      <c r="F17" s="577" t="s">
        <v>281</v>
      </c>
      <c r="G17" s="578"/>
      <c r="H17" s="627"/>
      <c r="I17" s="647" t="s">
        <v>209</v>
      </c>
      <c r="J17" s="649" t="s">
        <v>67</v>
      </c>
      <c r="K17" s="649"/>
      <c r="L17" s="649"/>
      <c r="M17" s="649"/>
      <c r="N17" s="650"/>
      <c r="O17" s="569" t="s">
        <v>68</v>
      </c>
      <c r="P17" s="570"/>
      <c r="Q17" s="570"/>
      <c r="R17" s="570"/>
      <c r="S17" s="571"/>
      <c r="T17" s="660" t="s">
        <v>69</v>
      </c>
      <c r="U17" s="661"/>
      <c r="V17" s="661"/>
      <c r="W17" s="661"/>
      <c r="X17" s="662"/>
    </row>
    <row r="18" spans="3:24">
      <c r="F18" s="579"/>
      <c r="G18" s="580"/>
      <c r="H18" s="628"/>
      <c r="I18" s="648"/>
      <c r="J18" s="39">
        <v>1</v>
      </c>
      <c r="K18" s="40">
        <v>2</v>
      </c>
      <c r="L18" s="40">
        <v>3</v>
      </c>
      <c r="M18" s="40">
        <v>4</v>
      </c>
      <c r="N18" s="41">
        <v>5</v>
      </c>
      <c r="O18" s="39">
        <v>6</v>
      </c>
      <c r="P18" s="40">
        <v>7</v>
      </c>
      <c r="Q18" s="40">
        <v>8</v>
      </c>
      <c r="R18" s="40">
        <v>9</v>
      </c>
      <c r="S18" s="42">
        <v>10</v>
      </c>
      <c r="T18" s="43">
        <v>11</v>
      </c>
      <c r="U18" s="40">
        <v>12</v>
      </c>
      <c r="V18" s="40">
        <v>13</v>
      </c>
      <c r="W18" s="40">
        <v>14</v>
      </c>
      <c r="X18" s="42">
        <v>15</v>
      </c>
    </row>
    <row r="19" spans="3:24">
      <c r="F19" s="579"/>
      <c r="G19" s="580"/>
      <c r="H19" s="580"/>
      <c r="I19" s="171" t="s">
        <v>210</v>
      </c>
      <c r="J19" s="258"/>
      <c r="K19" s="127"/>
      <c r="L19" s="127"/>
      <c r="M19" s="127"/>
      <c r="N19" s="266"/>
      <c r="O19" s="126"/>
      <c r="P19" s="127"/>
      <c r="Q19" s="127"/>
      <c r="R19" s="127"/>
      <c r="S19" s="128"/>
      <c r="T19" s="258"/>
      <c r="U19" s="127"/>
      <c r="V19" s="167">
        <v>1</v>
      </c>
      <c r="W19" s="167">
        <v>1</v>
      </c>
      <c r="X19" s="128"/>
    </row>
    <row r="20" spans="3:24">
      <c r="F20" s="579"/>
      <c r="G20" s="580"/>
      <c r="H20" s="580"/>
      <c r="I20" s="246" t="s">
        <v>211</v>
      </c>
      <c r="J20" s="257"/>
      <c r="K20" s="130"/>
      <c r="L20" s="130"/>
      <c r="M20" s="130"/>
      <c r="N20" s="267"/>
      <c r="O20" s="129"/>
      <c r="P20" s="130"/>
      <c r="Q20" s="130"/>
      <c r="R20" s="130"/>
      <c r="S20" s="90">
        <v>1</v>
      </c>
      <c r="T20" s="86">
        <v>1</v>
      </c>
      <c r="U20" s="130"/>
      <c r="V20" s="130"/>
      <c r="W20" s="130"/>
      <c r="X20" s="90">
        <v>1</v>
      </c>
    </row>
    <row r="21" spans="3:24">
      <c r="F21" s="579"/>
      <c r="G21" s="580"/>
      <c r="H21" s="580"/>
      <c r="I21" s="16" t="s">
        <v>212</v>
      </c>
      <c r="J21" s="257"/>
      <c r="K21" s="87">
        <v>1</v>
      </c>
      <c r="L21" s="87">
        <v>1</v>
      </c>
      <c r="M21" s="87">
        <v>1</v>
      </c>
      <c r="N21" s="88">
        <v>1</v>
      </c>
      <c r="O21" s="89">
        <v>1</v>
      </c>
      <c r="P21" s="130"/>
      <c r="Q21" s="87">
        <v>1</v>
      </c>
      <c r="R21" s="130"/>
      <c r="S21" s="131"/>
      <c r="T21" s="257"/>
      <c r="U21" s="87">
        <v>1</v>
      </c>
      <c r="V21" s="130"/>
      <c r="W21" s="130"/>
      <c r="X21" s="131"/>
    </row>
    <row r="22" spans="3:24">
      <c r="F22" s="579"/>
      <c r="G22" s="580"/>
      <c r="H22" s="580"/>
      <c r="I22" s="16" t="s">
        <v>213</v>
      </c>
      <c r="J22" s="86">
        <v>1</v>
      </c>
      <c r="K22" s="130"/>
      <c r="L22" s="130"/>
      <c r="M22" s="130"/>
      <c r="N22" s="267"/>
      <c r="O22" s="129"/>
      <c r="P22" s="87">
        <v>1</v>
      </c>
      <c r="Q22" s="130"/>
      <c r="R22" s="87">
        <v>1</v>
      </c>
      <c r="S22" s="131"/>
      <c r="T22" s="257"/>
      <c r="U22" s="130"/>
      <c r="V22" s="130"/>
      <c r="W22" s="130"/>
      <c r="X22" s="131"/>
    </row>
    <row r="23" spans="3:24">
      <c r="F23" s="579"/>
      <c r="G23" s="580"/>
      <c r="H23" s="580"/>
      <c r="I23" s="16" t="s">
        <v>214</v>
      </c>
      <c r="J23" s="257"/>
      <c r="K23" s="130"/>
      <c r="L23" s="130"/>
      <c r="M23" s="130"/>
      <c r="N23" s="267"/>
      <c r="O23" s="129"/>
      <c r="P23" s="130"/>
      <c r="Q23" s="130"/>
      <c r="R23" s="130"/>
      <c r="S23" s="131"/>
      <c r="T23" s="257"/>
      <c r="U23" s="130"/>
      <c r="V23" s="130"/>
      <c r="W23" s="130"/>
      <c r="X23" s="131"/>
    </row>
    <row r="24" spans="3:24">
      <c r="F24" s="579"/>
      <c r="G24" s="580"/>
      <c r="H24" s="580"/>
      <c r="I24" s="247" t="s">
        <v>215</v>
      </c>
      <c r="J24" s="257"/>
      <c r="K24" s="130"/>
      <c r="L24" s="130"/>
      <c r="M24" s="130"/>
      <c r="N24" s="267"/>
      <c r="O24" s="129"/>
      <c r="P24" s="130"/>
      <c r="Q24" s="130"/>
      <c r="R24" s="130"/>
      <c r="S24" s="131"/>
      <c r="T24" s="257"/>
      <c r="U24" s="130"/>
      <c r="V24" s="130"/>
      <c r="W24" s="130"/>
      <c r="X24" s="131"/>
    </row>
    <row r="25" spans="3:24">
      <c r="F25" s="579"/>
      <c r="G25" s="580"/>
      <c r="H25" s="580"/>
      <c r="I25" s="247" t="s">
        <v>216</v>
      </c>
      <c r="J25" s="257"/>
      <c r="K25" s="130"/>
      <c r="L25" s="130"/>
      <c r="M25" s="130"/>
      <c r="N25" s="267"/>
      <c r="O25" s="129"/>
      <c r="P25" s="130"/>
      <c r="Q25" s="130"/>
      <c r="R25" s="130"/>
      <c r="S25" s="131"/>
      <c r="T25" s="257"/>
      <c r="U25" s="130"/>
      <c r="V25" s="130"/>
      <c r="W25" s="130"/>
      <c r="X25" s="131"/>
    </row>
    <row r="26" spans="3:24">
      <c r="F26" s="579"/>
      <c r="G26" s="580"/>
      <c r="H26" s="580"/>
      <c r="I26" s="247" t="s">
        <v>217</v>
      </c>
      <c r="J26" s="257"/>
      <c r="K26" s="130"/>
      <c r="L26" s="130"/>
      <c r="M26" s="130"/>
      <c r="N26" s="267"/>
      <c r="O26" s="129"/>
      <c r="P26" s="130"/>
      <c r="Q26" s="130"/>
      <c r="R26" s="130"/>
      <c r="S26" s="131"/>
      <c r="T26" s="257"/>
      <c r="U26" s="130"/>
      <c r="V26" s="130"/>
      <c r="W26" s="130"/>
      <c r="X26" s="131"/>
    </row>
    <row r="27" spans="3:24">
      <c r="F27" s="581"/>
      <c r="G27" s="582"/>
      <c r="H27" s="582"/>
      <c r="I27" s="248" t="s">
        <v>218</v>
      </c>
      <c r="J27" s="259"/>
      <c r="K27" s="133"/>
      <c r="L27" s="133"/>
      <c r="M27" s="133"/>
      <c r="N27" s="268"/>
      <c r="O27" s="132"/>
      <c r="P27" s="133"/>
      <c r="Q27" s="133"/>
      <c r="R27" s="133"/>
      <c r="S27" s="134"/>
      <c r="T27" s="259"/>
      <c r="U27" s="133"/>
      <c r="V27" s="133"/>
      <c r="W27" s="133"/>
      <c r="X27" s="134"/>
    </row>
    <row r="29" spans="3:24" ht="45.75">
      <c r="C29" s="535" t="s">
        <v>11</v>
      </c>
      <c r="D29" s="506" t="s">
        <v>12</v>
      </c>
      <c r="E29" s="507" t="s">
        <v>13</v>
      </c>
      <c r="F29" s="508" t="s">
        <v>14</v>
      </c>
      <c r="G29" s="508" t="s">
        <v>15</v>
      </c>
      <c r="H29" s="509" t="s">
        <v>16</v>
      </c>
    </row>
    <row r="30" spans="3:24">
      <c r="C30" s="536"/>
      <c r="D30" s="510" t="s">
        <v>17</v>
      </c>
      <c r="E30" s="44">
        <v>0</v>
      </c>
      <c r="F30" s="534"/>
      <c r="G30" s="520"/>
      <c r="H30" s="513"/>
    </row>
    <row r="31" spans="3:24">
      <c r="C31" s="536"/>
      <c r="D31" s="511" t="s">
        <v>21</v>
      </c>
      <c r="E31" s="25" t="s">
        <v>28</v>
      </c>
      <c r="F31" s="522">
        <v>41</v>
      </c>
      <c r="G31" s="25" t="s">
        <v>28</v>
      </c>
      <c r="H31" s="512"/>
    </row>
    <row r="32" spans="3:24">
      <c r="C32" s="537"/>
      <c r="D32" s="514" t="s">
        <v>25</v>
      </c>
      <c r="E32" s="18">
        <v>0</v>
      </c>
      <c r="F32" s="528"/>
      <c r="G32" s="74"/>
      <c r="H32" s="74"/>
    </row>
    <row r="33" spans="1:29">
      <c r="C33" s="537"/>
      <c r="D33" s="515" t="s">
        <v>29</v>
      </c>
      <c r="E33" s="25">
        <v>0</v>
      </c>
      <c r="F33" s="525"/>
      <c r="G33" s="516"/>
      <c r="H33" s="516"/>
    </row>
    <row r="34" spans="1:29">
      <c r="C34" s="537"/>
      <c r="D34" s="514" t="s">
        <v>30</v>
      </c>
      <c r="E34" s="18">
        <v>0</v>
      </c>
      <c r="F34" s="528"/>
      <c r="G34" s="74"/>
      <c r="H34" s="74"/>
    </row>
    <row r="35" spans="1:29">
      <c r="C35" s="537"/>
      <c r="D35" s="515" t="s">
        <v>33</v>
      </c>
      <c r="E35" s="25">
        <v>0</v>
      </c>
      <c r="F35" s="516"/>
      <c r="G35" s="516"/>
      <c r="H35" s="516"/>
    </row>
    <row r="36" spans="1:29">
      <c r="C36" s="537"/>
      <c r="D36" s="518" t="s">
        <v>35</v>
      </c>
      <c r="E36" s="31">
        <v>0</v>
      </c>
      <c r="F36" s="75"/>
      <c r="G36" s="75"/>
      <c r="H36" s="75"/>
    </row>
    <row r="37" spans="1:29">
      <c r="C37" s="537"/>
      <c r="D37" s="519" t="s">
        <v>36</v>
      </c>
      <c r="E37" s="44">
        <v>0</v>
      </c>
      <c r="F37" s="520"/>
      <c r="G37" s="520"/>
      <c r="H37" s="520"/>
    </row>
    <row r="38" spans="1:29">
      <c r="C38" s="538"/>
      <c r="D38" s="517" t="s">
        <v>39</v>
      </c>
      <c r="E38" s="5" t="s">
        <v>28</v>
      </c>
      <c r="F38" s="5">
        <f>AVERAGE(F11:F15)</f>
        <v>41</v>
      </c>
      <c r="G38" s="5" t="s">
        <v>28</v>
      </c>
      <c r="H38" s="529"/>
    </row>
    <row r="40" spans="1:29" ht="267.75" customHeight="1"/>
    <row r="41" spans="1:29" ht="265.5" customHeight="1"/>
    <row r="42" spans="1:29" ht="144.75" customHeight="1">
      <c r="A42" s="245" t="s">
        <v>282</v>
      </c>
      <c r="B42" s="603" t="s">
        <v>283</v>
      </c>
      <c r="C42" s="604"/>
      <c r="D42" s="604"/>
      <c r="E42" s="604"/>
      <c r="F42" s="604"/>
      <c r="G42" s="604"/>
      <c r="H42" s="604"/>
      <c r="I42" s="604"/>
      <c r="J42" s="604"/>
      <c r="K42" s="604"/>
      <c r="L42" s="604"/>
      <c r="M42" s="604"/>
      <c r="N42" s="605"/>
    </row>
    <row r="43" spans="1:29" ht="21" customHeight="1">
      <c r="B43" s="222"/>
      <c r="C43" s="222"/>
      <c r="D43" s="222"/>
      <c r="E43" s="222"/>
      <c r="F43" s="222"/>
      <c r="G43" s="222"/>
      <c r="H43" s="222"/>
      <c r="I43" s="222"/>
      <c r="J43" s="222"/>
      <c r="K43" s="222"/>
      <c r="L43" s="222"/>
      <c r="M43" s="222"/>
      <c r="N43" s="222"/>
    </row>
    <row r="44" spans="1:29" ht="58.5" customHeight="1">
      <c r="A44" s="356" t="s">
        <v>78</v>
      </c>
      <c r="B44" s="347"/>
      <c r="C44" s="374" t="s">
        <v>79</v>
      </c>
      <c r="D44" s="358"/>
      <c r="E44" s="344"/>
      <c r="F44" s="594" t="s">
        <v>80</v>
      </c>
      <c r="G44" s="595"/>
      <c r="H44" s="596"/>
      <c r="I44" s="359"/>
      <c r="J44" s="345"/>
      <c r="K44" s="594" t="s">
        <v>81</v>
      </c>
      <c r="L44" s="595"/>
      <c r="M44" s="596"/>
      <c r="N44" s="359"/>
      <c r="O44" s="350"/>
      <c r="P44" s="594" t="s">
        <v>82</v>
      </c>
      <c r="Q44" s="595"/>
      <c r="R44" s="596"/>
      <c r="S44" s="359"/>
      <c r="T44" s="355"/>
      <c r="U44" s="594" t="s">
        <v>83</v>
      </c>
      <c r="V44" s="595"/>
      <c r="W44" s="596"/>
      <c r="Z44" s="143"/>
      <c r="AA44" s="143"/>
      <c r="AB44" s="143"/>
      <c r="AC44" s="69"/>
    </row>
    <row r="45" spans="1:29" ht="21" customHeight="1">
      <c r="B45" s="222"/>
      <c r="C45" s="222"/>
      <c r="D45" s="222"/>
      <c r="E45" s="222"/>
      <c r="F45" s="222"/>
      <c r="G45" s="222"/>
      <c r="H45" s="222"/>
      <c r="I45" s="222"/>
      <c r="J45" s="222"/>
      <c r="K45" s="222"/>
      <c r="L45" s="222"/>
      <c r="M45" s="222"/>
      <c r="N45" s="222"/>
    </row>
    <row r="46" spans="1:29" ht="18.75" customHeight="1">
      <c r="A46" s="689" t="s">
        <v>284</v>
      </c>
      <c r="B46" s="612" t="s">
        <v>85</v>
      </c>
      <c r="C46" s="653" t="s">
        <v>86</v>
      </c>
      <c r="D46" s="678" t="s">
        <v>87</v>
      </c>
      <c r="E46" s="680" t="s">
        <v>12</v>
      </c>
      <c r="F46" s="653" t="s">
        <v>65</v>
      </c>
      <c r="G46" s="666" t="s">
        <v>66</v>
      </c>
      <c r="H46" s="667"/>
      <c r="I46" s="668"/>
      <c r="J46" s="567" t="s">
        <v>67</v>
      </c>
      <c r="K46" s="567"/>
      <c r="L46" s="567"/>
      <c r="M46" s="567"/>
      <c r="N46" s="568"/>
      <c r="O46" s="570" t="s">
        <v>68</v>
      </c>
      <c r="P46" s="570"/>
      <c r="Q46" s="570"/>
      <c r="R46" s="570"/>
      <c r="S46" s="571"/>
      <c r="T46" s="660" t="s">
        <v>69</v>
      </c>
      <c r="U46" s="661"/>
      <c r="V46" s="661"/>
      <c r="W46" s="661"/>
      <c r="X46" s="662"/>
    </row>
    <row r="47" spans="1:29" ht="24" customHeight="1">
      <c r="A47" s="690"/>
      <c r="B47" s="657"/>
      <c r="C47" s="654"/>
      <c r="D47" s="679"/>
      <c r="E47" s="681"/>
      <c r="F47" s="657"/>
      <c r="G47" s="236" t="s">
        <v>71</v>
      </c>
      <c r="H47" s="237" t="s">
        <v>72</v>
      </c>
      <c r="I47" s="238" t="s">
        <v>73</v>
      </c>
      <c r="J47" s="226">
        <v>1</v>
      </c>
      <c r="K47" s="227">
        <v>2</v>
      </c>
      <c r="L47" s="227">
        <v>3</v>
      </c>
      <c r="M47" s="227">
        <v>4</v>
      </c>
      <c r="N47" s="228">
        <v>5</v>
      </c>
      <c r="O47" s="65">
        <v>6</v>
      </c>
      <c r="P47" s="66">
        <v>7</v>
      </c>
      <c r="Q47" s="66">
        <v>8</v>
      </c>
      <c r="R47" s="66">
        <v>9</v>
      </c>
      <c r="S47" s="230">
        <v>10</v>
      </c>
      <c r="T47" s="229">
        <v>11</v>
      </c>
      <c r="U47" s="67">
        <v>12</v>
      </c>
      <c r="V47" s="67">
        <v>13</v>
      </c>
      <c r="W47" s="67">
        <v>14</v>
      </c>
      <c r="X47" s="68">
        <v>15</v>
      </c>
    </row>
    <row r="48" spans="1:29" ht="24.75" customHeight="1">
      <c r="A48" s="690"/>
      <c r="B48" s="337">
        <v>44524</v>
      </c>
      <c r="C48" s="8" t="s">
        <v>285</v>
      </c>
      <c r="D48" s="496" t="s">
        <v>198</v>
      </c>
      <c r="E48" s="496" t="s">
        <v>17</v>
      </c>
      <c r="F48" s="9">
        <v>39</v>
      </c>
      <c r="G48" s="46">
        <v>13</v>
      </c>
      <c r="H48" s="9">
        <v>14</v>
      </c>
      <c r="I48" s="46">
        <v>12</v>
      </c>
      <c r="J48" s="62">
        <v>4</v>
      </c>
      <c r="K48" s="352">
        <v>2</v>
      </c>
      <c r="L48" s="352">
        <v>2</v>
      </c>
      <c r="M48" s="352">
        <v>2</v>
      </c>
      <c r="N48" s="61">
        <v>3</v>
      </c>
      <c r="O48" s="62">
        <v>3</v>
      </c>
      <c r="P48" s="57">
        <v>4</v>
      </c>
      <c r="Q48" s="379">
        <v>2</v>
      </c>
      <c r="R48" s="63">
        <v>3</v>
      </c>
      <c r="S48" s="389">
        <v>2</v>
      </c>
      <c r="T48" s="60">
        <v>3</v>
      </c>
      <c r="U48" s="352">
        <v>2</v>
      </c>
      <c r="V48" s="352">
        <v>2</v>
      </c>
      <c r="W48" s="352">
        <v>2</v>
      </c>
      <c r="X48" s="64">
        <v>3</v>
      </c>
    </row>
    <row r="49" spans="1:24" ht="22.5">
      <c r="A49" s="690"/>
      <c r="B49" s="234">
        <v>44511</v>
      </c>
      <c r="C49" s="15" t="s">
        <v>286</v>
      </c>
      <c r="D49" s="496" t="s">
        <v>89</v>
      </c>
      <c r="E49" s="496" t="s">
        <v>17</v>
      </c>
      <c r="F49" s="16">
        <v>41</v>
      </c>
      <c r="G49" s="47">
        <v>15.5</v>
      </c>
      <c r="H49" s="16">
        <v>12.5</v>
      </c>
      <c r="I49" s="47">
        <v>13</v>
      </c>
      <c r="J49" s="27">
        <v>3</v>
      </c>
      <c r="K49" s="18">
        <v>3.5</v>
      </c>
      <c r="L49" s="18">
        <v>3.5</v>
      </c>
      <c r="M49" s="342">
        <v>2.5</v>
      </c>
      <c r="N49" s="20">
        <v>3</v>
      </c>
      <c r="O49" s="21">
        <v>3</v>
      </c>
      <c r="P49" s="342">
        <v>2.5</v>
      </c>
      <c r="Q49" s="342">
        <v>2</v>
      </c>
      <c r="R49" s="18">
        <v>3</v>
      </c>
      <c r="S49" s="390">
        <v>2</v>
      </c>
      <c r="T49" s="17">
        <v>3</v>
      </c>
      <c r="U49" s="18">
        <v>3</v>
      </c>
      <c r="V49" s="342">
        <v>2</v>
      </c>
      <c r="W49" s="342">
        <v>2</v>
      </c>
      <c r="X49" s="19">
        <v>3</v>
      </c>
    </row>
    <row r="50" spans="1:24" ht="19.5" customHeight="1">
      <c r="A50" s="690"/>
      <c r="B50" s="234">
        <v>44511</v>
      </c>
      <c r="C50" s="23" t="s">
        <v>287</v>
      </c>
      <c r="D50" s="497" t="s">
        <v>89</v>
      </c>
      <c r="E50" s="497" t="s">
        <v>17</v>
      </c>
      <c r="F50" s="16">
        <v>45</v>
      </c>
      <c r="G50" s="47">
        <v>15.5</v>
      </c>
      <c r="H50" s="16">
        <v>14.5</v>
      </c>
      <c r="I50" s="47">
        <v>15</v>
      </c>
      <c r="J50" s="27">
        <v>3.5</v>
      </c>
      <c r="K50" s="18">
        <v>3</v>
      </c>
      <c r="L50" s="18">
        <v>3</v>
      </c>
      <c r="M50" s="18">
        <v>3</v>
      </c>
      <c r="N50" s="20">
        <v>3</v>
      </c>
      <c r="O50" s="24">
        <v>3</v>
      </c>
      <c r="P50" s="25">
        <v>3</v>
      </c>
      <c r="Q50" s="18">
        <v>3</v>
      </c>
      <c r="R50" s="18">
        <v>3</v>
      </c>
      <c r="S50" s="390">
        <v>2.5</v>
      </c>
      <c r="T50" s="17">
        <v>3</v>
      </c>
      <c r="U50" s="18">
        <v>3</v>
      </c>
      <c r="V50" s="18">
        <v>3</v>
      </c>
      <c r="W50" s="18">
        <v>3</v>
      </c>
      <c r="X50" s="19">
        <v>3</v>
      </c>
    </row>
    <row r="51" spans="1:24" ht="20.25" customHeight="1">
      <c r="A51" s="690"/>
      <c r="B51" s="234">
        <v>44511</v>
      </c>
      <c r="C51" s="26" t="s">
        <v>288</v>
      </c>
      <c r="D51" s="498" t="s">
        <v>89</v>
      </c>
      <c r="E51" s="498" t="s">
        <v>17</v>
      </c>
      <c r="F51" s="16">
        <v>41</v>
      </c>
      <c r="G51" s="47">
        <v>13</v>
      </c>
      <c r="H51" s="16">
        <v>15</v>
      </c>
      <c r="I51" s="47">
        <v>13</v>
      </c>
      <c r="J51" s="27">
        <v>4</v>
      </c>
      <c r="K51" s="342">
        <v>2</v>
      </c>
      <c r="L51" s="18">
        <v>3</v>
      </c>
      <c r="M51" s="18">
        <v>3</v>
      </c>
      <c r="N51" s="365">
        <v>1</v>
      </c>
      <c r="O51" s="27">
        <v>3</v>
      </c>
      <c r="P51" s="18">
        <v>3</v>
      </c>
      <c r="Q51" s="362">
        <v>2</v>
      </c>
      <c r="R51" s="18">
        <v>4</v>
      </c>
      <c r="S51" s="22">
        <v>3</v>
      </c>
      <c r="T51" s="362">
        <v>2</v>
      </c>
      <c r="U51" s="18">
        <v>3</v>
      </c>
      <c r="V51" s="342">
        <v>2</v>
      </c>
      <c r="W51" s="18">
        <v>4</v>
      </c>
      <c r="X51" s="361">
        <v>2</v>
      </c>
    </row>
    <row r="52" spans="1:24" ht="21.75" customHeight="1">
      <c r="A52" s="690"/>
      <c r="B52" s="234">
        <v>44511</v>
      </c>
      <c r="C52" s="23" t="s">
        <v>289</v>
      </c>
      <c r="D52" s="497" t="s">
        <v>89</v>
      </c>
      <c r="E52" s="497" t="s">
        <v>17</v>
      </c>
      <c r="F52" s="79">
        <v>36</v>
      </c>
      <c r="G52" s="47">
        <v>13</v>
      </c>
      <c r="H52" s="16">
        <v>13</v>
      </c>
      <c r="I52" s="47">
        <v>10</v>
      </c>
      <c r="J52" s="27">
        <v>4</v>
      </c>
      <c r="K52" s="342">
        <v>2</v>
      </c>
      <c r="L52" s="342">
        <v>2</v>
      </c>
      <c r="M52" s="342">
        <v>2</v>
      </c>
      <c r="N52" s="20">
        <v>3</v>
      </c>
      <c r="O52" s="27">
        <v>3</v>
      </c>
      <c r="P52" s="18">
        <v>3</v>
      </c>
      <c r="Q52" s="362">
        <v>2</v>
      </c>
      <c r="R52" s="18">
        <v>3</v>
      </c>
      <c r="S52" s="390">
        <v>2</v>
      </c>
      <c r="T52" s="362">
        <v>2</v>
      </c>
      <c r="U52" s="342">
        <v>2</v>
      </c>
      <c r="V52" s="354">
        <v>1</v>
      </c>
      <c r="W52" s="342">
        <v>2</v>
      </c>
      <c r="X52" s="19">
        <v>3</v>
      </c>
    </row>
    <row r="53" spans="1:24" ht="22.5">
      <c r="A53" s="691"/>
      <c r="B53" s="235">
        <v>44511</v>
      </c>
      <c r="C53" s="28" t="s">
        <v>290</v>
      </c>
      <c r="D53" s="499" t="s">
        <v>89</v>
      </c>
      <c r="E53" s="499" t="s">
        <v>291</v>
      </c>
      <c r="F53" s="29">
        <v>39</v>
      </c>
      <c r="G53" s="48">
        <v>13</v>
      </c>
      <c r="H53" s="29">
        <v>14</v>
      </c>
      <c r="I53" s="48">
        <v>12</v>
      </c>
      <c r="J53" s="34">
        <v>3</v>
      </c>
      <c r="K53" s="370">
        <v>2</v>
      </c>
      <c r="L53" s="31">
        <v>3</v>
      </c>
      <c r="M53" s="370">
        <v>2</v>
      </c>
      <c r="N53" s="33">
        <v>3</v>
      </c>
      <c r="O53" s="34">
        <v>3</v>
      </c>
      <c r="P53" s="31">
        <v>3</v>
      </c>
      <c r="Q53" s="387">
        <v>2</v>
      </c>
      <c r="R53" s="5">
        <v>3</v>
      </c>
      <c r="S53" s="32">
        <v>3</v>
      </c>
      <c r="T53" s="372">
        <v>2</v>
      </c>
      <c r="U53" s="31">
        <v>4</v>
      </c>
      <c r="V53" s="370">
        <v>2</v>
      </c>
      <c r="W53" s="370">
        <v>2</v>
      </c>
      <c r="X53" s="380">
        <v>2</v>
      </c>
    </row>
    <row r="55" spans="1:24" ht="18.75">
      <c r="F55" s="577" t="s">
        <v>292</v>
      </c>
      <c r="G55" s="578"/>
      <c r="H55" s="627"/>
      <c r="I55" s="647" t="s">
        <v>209</v>
      </c>
      <c r="J55" s="649" t="s">
        <v>67</v>
      </c>
      <c r="K55" s="649"/>
      <c r="L55" s="649"/>
      <c r="M55" s="649"/>
      <c r="N55" s="650"/>
      <c r="O55" s="569" t="s">
        <v>68</v>
      </c>
      <c r="P55" s="570"/>
      <c r="Q55" s="570"/>
      <c r="R55" s="570"/>
      <c r="S55" s="571"/>
      <c r="T55" s="660" t="s">
        <v>69</v>
      </c>
      <c r="U55" s="661"/>
      <c r="V55" s="661"/>
      <c r="W55" s="661"/>
      <c r="X55" s="662"/>
    </row>
    <row r="56" spans="1:24">
      <c r="F56" s="579"/>
      <c r="G56" s="580"/>
      <c r="H56" s="628"/>
      <c r="I56" s="648"/>
      <c r="J56" s="39">
        <v>1</v>
      </c>
      <c r="K56" s="40">
        <v>2</v>
      </c>
      <c r="L56" s="40">
        <v>3</v>
      </c>
      <c r="M56" s="40">
        <v>4</v>
      </c>
      <c r="N56" s="41">
        <v>5</v>
      </c>
      <c r="O56" s="39">
        <v>6</v>
      </c>
      <c r="P56" s="40">
        <v>7</v>
      </c>
      <c r="Q56" s="40">
        <v>8</v>
      </c>
      <c r="R56" s="40">
        <v>9</v>
      </c>
      <c r="S56" s="42">
        <v>10</v>
      </c>
      <c r="T56" s="43">
        <v>11</v>
      </c>
      <c r="U56" s="40">
        <v>12</v>
      </c>
      <c r="V56" s="40">
        <v>13</v>
      </c>
      <c r="W56" s="40">
        <v>14</v>
      </c>
      <c r="X56" s="42">
        <v>15</v>
      </c>
    </row>
    <row r="57" spans="1:24">
      <c r="F57" s="579"/>
      <c r="G57" s="580"/>
      <c r="H57" s="580"/>
      <c r="I57" s="171" t="s">
        <v>210</v>
      </c>
      <c r="J57" s="258"/>
      <c r="K57" s="127"/>
      <c r="L57" s="127"/>
      <c r="M57" s="127"/>
      <c r="N57" s="176">
        <v>1</v>
      </c>
      <c r="O57" s="126"/>
      <c r="P57" s="127"/>
      <c r="Q57" s="127"/>
      <c r="R57" s="127"/>
      <c r="S57" s="128"/>
      <c r="T57" s="258"/>
      <c r="U57" s="127"/>
      <c r="V57" s="167">
        <v>1</v>
      </c>
      <c r="W57" s="127"/>
      <c r="X57" s="128"/>
    </row>
    <row r="58" spans="1:24">
      <c r="F58" s="579"/>
      <c r="G58" s="580"/>
      <c r="H58" s="580"/>
      <c r="I58" s="246" t="s">
        <v>211</v>
      </c>
      <c r="J58" s="257"/>
      <c r="K58" s="87">
        <v>4</v>
      </c>
      <c r="L58" s="87">
        <v>2</v>
      </c>
      <c r="M58" s="87">
        <v>4</v>
      </c>
      <c r="N58" s="267"/>
      <c r="O58" s="129"/>
      <c r="P58" s="87">
        <v>1</v>
      </c>
      <c r="Q58" s="87">
        <v>5</v>
      </c>
      <c r="R58" s="130"/>
      <c r="S58" s="90">
        <v>4</v>
      </c>
      <c r="T58" s="86">
        <v>3</v>
      </c>
      <c r="U58" s="87">
        <v>2</v>
      </c>
      <c r="V58" s="87">
        <v>4</v>
      </c>
      <c r="W58" s="87">
        <v>4</v>
      </c>
      <c r="X58" s="90">
        <v>2</v>
      </c>
    </row>
    <row r="59" spans="1:24">
      <c r="F59" s="579"/>
      <c r="G59" s="580"/>
      <c r="H59" s="580"/>
      <c r="I59" s="16" t="s">
        <v>212</v>
      </c>
      <c r="J59" s="86">
        <v>3</v>
      </c>
      <c r="K59" s="87">
        <v>2</v>
      </c>
      <c r="L59" s="87">
        <v>4</v>
      </c>
      <c r="M59" s="87">
        <v>2</v>
      </c>
      <c r="N59" s="88">
        <v>5</v>
      </c>
      <c r="O59" s="89">
        <v>6</v>
      </c>
      <c r="P59" s="87">
        <v>4</v>
      </c>
      <c r="Q59" s="87">
        <v>1</v>
      </c>
      <c r="R59" s="87">
        <v>5</v>
      </c>
      <c r="S59" s="90">
        <v>2</v>
      </c>
      <c r="T59" s="86">
        <v>3</v>
      </c>
      <c r="U59" s="87">
        <v>3</v>
      </c>
      <c r="V59" s="87">
        <v>1</v>
      </c>
      <c r="W59" s="87">
        <v>1</v>
      </c>
      <c r="X59" s="90">
        <v>4</v>
      </c>
    </row>
    <row r="60" spans="1:24">
      <c r="F60" s="579"/>
      <c r="G60" s="580"/>
      <c r="H60" s="580"/>
      <c r="I60" s="16" t="s">
        <v>213</v>
      </c>
      <c r="J60" s="86">
        <v>3</v>
      </c>
      <c r="K60" s="130"/>
      <c r="L60" s="130"/>
      <c r="M60" s="130"/>
      <c r="N60" s="267"/>
      <c r="O60" s="129"/>
      <c r="P60" s="87">
        <v>1</v>
      </c>
      <c r="Q60" s="130"/>
      <c r="R60" s="87">
        <v>1</v>
      </c>
      <c r="S60" s="131"/>
      <c r="T60" s="257"/>
      <c r="U60" s="87">
        <v>1</v>
      </c>
      <c r="V60" s="130"/>
      <c r="W60" s="87">
        <v>1</v>
      </c>
      <c r="X60" s="131"/>
    </row>
    <row r="61" spans="1:24">
      <c r="F61" s="579"/>
      <c r="G61" s="580"/>
      <c r="H61" s="580"/>
      <c r="I61" s="16" t="s">
        <v>214</v>
      </c>
      <c r="J61" s="257"/>
      <c r="K61" s="130"/>
      <c r="L61" s="130"/>
      <c r="M61" s="130"/>
      <c r="N61" s="267"/>
      <c r="O61" s="129"/>
      <c r="P61" s="130"/>
      <c r="Q61" s="130"/>
      <c r="R61" s="130"/>
      <c r="S61" s="131"/>
      <c r="T61" s="257"/>
      <c r="U61" s="130"/>
      <c r="V61" s="130"/>
      <c r="W61" s="130"/>
      <c r="X61" s="131"/>
    </row>
    <row r="62" spans="1:24">
      <c r="F62" s="579"/>
      <c r="G62" s="580"/>
      <c r="H62" s="580"/>
      <c r="I62" s="247" t="s">
        <v>215</v>
      </c>
      <c r="J62" s="257"/>
      <c r="K62" s="130"/>
      <c r="L62" s="130"/>
      <c r="M62" s="130"/>
      <c r="N62" s="267"/>
      <c r="O62" s="129"/>
      <c r="P62" s="130"/>
      <c r="Q62" s="130"/>
      <c r="R62" s="130"/>
      <c r="S62" s="131"/>
      <c r="T62" s="257"/>
      <c r="U62" s="130"/>
      <c r="V62" s="130"/>
      <c r="W62" s="130"/>
      <c r="X62" s="131"/>
    </row>
    <row r="63" spans="1:24">
      <c r="F63" s="579"/>
      <c r="G63" s="580"/>
      <c r="H63" s="580"/>
      <c r="I63" s="247" t="s">
        <v>216</v>
      </c>
      <c r="J63" s="257"/>
      <c r="K63" s="130"/>
      <c r="L63" s="130"/>
      <c r="M63" s="130"/>
      <c r="N63" s="267"/>
      <c r="O63" s="129"/>
      <c r="P63" s="130"/>
      <c r="Q63" s="130"/>
      <c r="R63" s="130"/>
      <c r="S63" s="131"/>
      <c r="T63" s="257"/>
      <c r="U63" s="130"/>
      <c r="V63" s="130"/>
      <c r="W63" s="130"/>
      <c r="X63" s="131"/>
    </row>
    <row r="64" spans="1:24">
      <c r="F64" s="579"/>
      <c r="G64" s="580"/>
      <c r="H64" s="580"/>
      <c r="I64" s="247" t="s">
        <v>217</v>
      </c>
      <c r="J64" s="257"/>
      <c r="K64" s="130"/>
      <c r="L64" s="130"/>
      <c r="M64" s="130"/>
      <c r="N64" s="267"/>
      <c r="O64" s="129"/>
      <c r="P64" s="130"/>
      <c r="Q64" s="130"/>
      <c r="R64" s="130"/>
      <c r="S64" s="131"/>
      <c r="T64" s="257"/>
      <c r="U64" s="130"/>
      <c r="V64" s="130"/>
      <c r="W64" s="130"/>
      <c r="X64" s="131"/>
    </row>
    <row r="65" spans="3:24">
      <c r="F65" s="581"/>
      <c r="G65" s="582"/>
      <c r="H65" s="582"/>
      <c r="I65" s="248" t="s">
        <v>218</v>
      </c>
      <c r="J65" s="259"/>
      <c r="K65" s="133"/>
      <c r="L65" s="133"/>
      <c r="M65" s="133"/>
      <c r="N65" s="268"/>
      <c r="O65" s="132"/>
      <c r="P65" s="133"/>
      <c r="Q65" s="133"/>
      <c r="R65" s="133"/>
      <c r="S65" s="134"/>
      <c r="T65" s="259"/>
      <c r="U65" s="133"/>
      <c r="V65" s="133"/>
      <c r="W65" s="133"/>
      <c r="X65" s="134"/>
    </row>
    <row r="67" spans="3:24" ht="45.75">
      <c r="C67" s="535" t="s">
        <v>11</v>
      </c>
      <c r="D67" s="506" t="s">
        <v>12</v>
      </c>
      <c r="E67" s="507" t="s">
        <v>13</v>
      </c>
      <c r="F67" s="508" t="s">
        <v>14</v>
      </c>
      <c r="G67" s="508" t="s">
        <v>15</v>
      </c>
      <c r="H67" s="509" t="s">
        <v>16</v>
      </c>
    </row>
    <row r="68" spans="3:24">
      <c r="C68" s="536"/>
      <c r="D68" s="510" t="s">
        <v>17</v>
      </c>
      <c r="E68" s="44" t="s">
        <v>27</v>
      </c>
      <c r="F68" s="521">
        <f>AVERAGE(F48:F52)</f>
        <v>40.4</v>
      </c>
      <c r="G68" s="44" t="s">
        <v>293</v>
      </c>
      <c r="H68" s="513"/>
    </row>
    <row r="69" spans="3:24">
      <c r="C69" s="536"/>
      <c r="D69" s="511" t="s">
        <v>21</v>
      </c>
      <c r="E69" s="25">
        <v>0</v>
      </c>
      <c r="F69" s="525"/>
      <c r="G69" s="516"/>
      <c r="H69" s="512"/>
    </row>
    <row r="70" spans="3:24">
      <c r="C70" s="537"/>
      <c r="D70" s="514" t="s">
        <v>25</v>
      </c>
      <c r="E70" s="18">
        <v>0</v>
      </c>
      <c r="F70" s="528"/>
      <c r="G70" s="74"/>
      <c r="H70" s="74"/>
    </row>
    <row r="71" spans="3:24">
      <c r="C71" s="537"/>
      <c r="D71" s="515" t="s">
        <v>29</v>
      </c>
      <c r="E71" s="25">
        <v>0</v>
      </c>
      <c r="F71" s="525"/>
      <c r="G71" s="516"/>
      <c r="H71" s="516"/>
    </row>
    <row r="72" spans="3:24">
      <c r="C72" s="537"/>
      <c r="D72" s="514" t="s">
        <v>30</v>
      </c>
      <c r="E72" s="18">
        <v>0</v>
      </c>
      <c r="F72" s="528"/>
      <c r="G72" s="74"/>
      <c r="H72" s="74"/>
    </row>
    <row r="73" spans="3:24">
      <c r="C73" s="537"/>
      <c r="D73" s="515" t="s">
        <v>33</v>
      </c>
      <c r="E73" s="25" t="s">
        <v>294</v>
      </c>
      <c r="F73" s="25">
        <v>39</v>
      </c>
      <c r="G73" s="25" t="s">
        <v>28</v>
      </c>
      <c r="H73" s="516"/>
    </row>
    <row r="74" spans="3:24">
      <c r="C74" s="537"/>
      <c r="D74" s="518" t="s">
        <v>35</v>
      </c>
      <c r="E74" s="31">
        <v>0</v>
      </c>
      <c r="F74" s="75"/>
      <c r="G74" s="75"/>
      <c r="H74" s="75"/>
    </row>
    <row r="75" spans="3:24">
      <c r="C75" s="537"/>
      <c r="D75" s="519" t="s">
        <v>36</v>
      </c>
      <c r="E75" s="44" t="s">
        <v>294</v>
      </c>
      <c r="F75" s="44">
        <v>39</v>
      </c>
      <c r="G75" s="44" t="s">
        <v>28</v>
      </c>
      <c r="H75" s="520"/>
    </row>
    <row r="76" spans="3:24">
      <c r="C76" s="538"/>
      <c r="D76" s="517" t="s">
        <v>39</v>
      </c>
      <c r="E76" s="5" t="s">
        <v>27</v>
      </c>
      <c r="F76" s="5">
        <f>AVERAGE(F49:F53)</f>
        <v>40.4</v>
      </c>
      <c r="G76" s="5" t="s">
        <v>293</v>
      </c>
      <c r="H76" s="529"/>
    </row>
  </sheetData>
  <mergeCells count="48">
    <mergeCell ref="E3:G3"/>
    <mergeCell ref="H3:L3"/>
    <mergeCell ref="M3:Q3"/>
    <mergeCell ref="D13:D14"/>
    <mergeCell ref="E13:E14"/>
    <mergeCell ref="O13:S13"/>
    <mergeCell ref="T13:X13"/>
    <mergeCell ref="F11:H11"/>
    <mergeCell ref="K11:M11"/>
    <mergeCell ref="P11:R11"/>
    <mergeCell ref="U11:W11"/>
    <mergeCell ref="F55:H65"/>
    <mergeCell ref="I55:I56"/>
    <mergeCell ref="J55:N55"/>
    <mergeCell ref="O55:S55"/>
    <mergeCell ref="T55:X55"/>
    <mergeCell ref="B46:B47"/>
    <mergeCell ref="T46:X46"/>
    <mergeCell ref="F17:H27"/>
    <mergeCell ref="I17:I18"/>
    <mergeCell ref="J17:N17"/>
    <mergeCell ref="O17:S17"/>
    <mergeCell ref="T17:X17"/>
    <mergeCell ref="U44:W44"/>
    <mergeCell ref="D46:D47"/>
    <mergeCell ref="E46:E47"/>
    <mergeCell ref="F44:H44"/>
    <mergeCell ref="K44:M44"/>
    <mergeCell ref="P44:R44"/>
    <mergeCell ref="J46:N46"/>
    <mergeCell ref="O46:S46"/>
    <mergeCell ref="C29:C38"/>
    <mergeCell ref="C46:C47"/>
    <mergeCell ref="F46:F47"/>
    <mergeCell ref="G46:I46"/>
    <mergeCell ref="C67:C76"/>
    <mergeCell ref="A1:Y1"/>
    <mergeCell ref="A3:B7"/>
    <mergeCell ref="R3:V3"/>
    <mergeCell ref="B9:N9"/>
    <mergeCell ref="A13:A15"/>
    <mergeCell ref="B13:B14"/>
    <mergeCell ref="C13:C14"/>
    <mergeCell ref="F13:F14"/>
    <mergeCell ref="G13:I13"/>
    <mergeCell ref="J13:N13"/>
    <mergeCell ref="A46:A53"/>
    <mergeCell ref="B42:N4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B7C99-104F-42A4-97FE-5F150CD22909}">
  <dimension ref="A1:AC42"/>
  <sheetViews>
    <sheetView tabSelected="1" topLeftCell="A7" workbookViewId="0">
      <selection activeCell="K40" sqref="K40"/>
    </sheetView>
  </sheetViews>
  <sheetFormatPr defaultRowHeight="15"/>
  <cols>
    <col min="1" max="1" width="15.5703125" customWidth="1"/>
    <col min="2" max="2" width="14" customWidth="1"/>
    <col min="3" max="3" width="20.42578125" customWidth="1"/>
    <col min="4" max="5" width="18.140625" customWidth="1"/>
    <col min="6" max="6" width="11" customWidth="1"/>
    <col min="7" max="7" width="9.5703125" customWidth="1"/>
    <col min="8" max="8" width="10.140625" customWidth="1"/>
  </cols>
  <sheetData>
    <row r="1" spans="1:29" ht="49.5" customHeight="1">
      <c r="A1" s="572" t="s">
        <v>295</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9.25"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8" customHeight="1">
      <c r="A3" s="682" t="s">
        <v>64</v>
      </c>
      <c r="B3" s="683"/>
      <c r="C3" s="241"/>
      <c r="D3" s="448" t="s">
        <v>65</v>
      </c>
      <c r="E3" s="669" t="s">
        <v>66</v>
      </c>
      <c r="F3" s="670"/>
      <c r="G3" s="671"/>
      <c r="H3" s="672" t="s">
        <v>67</v>
      </c>
      <c r="I3" s="673"/>
      <c r="J3" s="673"/>
      <c r="K3" s="673"/>
      <c r="L3" s="674"/>
      <c r="M3" s="675" t="s">
        <v>68</v>
      </c>
      <c r="N3" s="676"/>
      <c r="O3" s="676"/>
      <c r="P3" s="676"/>
      <c r="Q3" s="677"/>
      <c r="R3" s="644" t="s">
        <v>69</v>
      </c>
      <c r="S3" s="645"/>
      <c r="T3" s="645"/>
      <c r="U3" s="645"/>
      <c r="V3" s="646"/>
    </row>
    <row r="4" spans="1:29">
      <c r="A4" s="684"/>
      <c r="B4" s="685"/>
      <c r="C4" s="242"/>
      <c r="D4" s="449"/>
      <c r="E4" s="50" t="s">
        <v>71</v>
      </c>
      <c r="F4" s="51" t="s">
        <v>72</v>
      </c>
      <c r="G4" s="52" t="s">
        <v>73</v>
      </c>
      <c r="H4" s="39">
        <v>1</v>
      </c>
      <c r="I4" s="40">
        <v>2</v>
      </c>
      <c r="J4" s="40">
        <v>3</v>
      </c>
      <c r="K4" s="40">
        <v>4</v>
      </c>
      <c r="L4" s="41">
        <v>5</v>
      </c>
      <c r="M4" s="39">
        <v>6</v>
      </c>
      <c r="N4" s="40">
        <v>7</v>
      </c>
      <c r="O4" s="40">
        <v>8</v>
      </c>
      <c r="P4" s="40">
        <v>9</v>
      </c>
      <c r="Q4" s="42">
        <v>10</v>
      </c>
      <c r="R4" s="43">
        <v>11</v>
      </c>
      <c r="S4" s="40">
        <v>12</v>
      </c>
      <c r="T4" s="40">
        <v>13</v>
      </c>
      <c r="U4" s="40">
        <v>14</v>
      </c>
      <c r="V4" s="42">
        <v>15</v>
      </c>
    </row>
    <row r="5" spans="1:29">
      <c r="A5" s="684"/>
      <c r="B5" s="686"/>
      <c r="C5" s="37" t="s">
        <v>75</v>
      </c>
      <c r="D5" s="59">
        <v>47</v>
      </c>
      <c r="E5" s="59">
        <v>17.2</v>
      </c>
      <c r="F5" s="59">
        <v>14.8</v>
      </c>
      <c r="G5" s="9">
        <v>14.8</v>
      </c>
      <c r="H5" s="10">
        <v>3.5</v>
      </c>
      <c r="I5" s="11">
        <v>3.3</v>
      </c>
      <c r="J5" s="11">
        <v>3.5</v>
      </c>
      <c r="K5" s="11">
        <v>3.3</v>
      </c>
      <c r="L5" s="12">
        <v>3.5</v>
      </c>
      <c r="M5" s="10">
        <v>3</v>
      </c>
      <c r="N5" s="11">
        <v>3.5</v>
      </c>
      <c r="O5" s="11">
        <v>3.1</v>
      </c>
      <c r="P5" s="11">
        <v>2.7</v>
      </c>
      <c r="Q5" s="12">
        <v>2.5</v>
      </c>
      <c r="R5" s="10">
        <v>2.8</v>
      </c>
      <c r="S5" s="11">
        <v>3.7</v>
      </c>
      <c r="T5" s="11">
        <v>2.7</v>
      </c>
      <c r="U5" s="11">
        <v>2.7</v>
      </c>
      <c r="V5" s="12">
        <v>2.7</v>
      </c>
    </row>
    <row r="6" spans="1:29">
      <c r="A6" s="684"/>
      <c r="B6" s="686"/>
      <c r="C6" s="239" t="s">
        <v>76</v>
      </c>
      <c r="D6" s="21">
        <v>42.8</v>
      </c>
      <c r="E6" s="21">
        <v>15.6</v>
      </c>
      <c r="F6" s="21">
        <v>13.5</v>
      </c>
      <c r="G6" s="16">
        <v>13.2</v>
      </c>
      <c r="H6" s="148"/>
      <c r="I6" s="149"/>
      <c r="J6" s="149"/>
      <c r="K6" s="149"/>
      <c r="L6" s="150"/>
      <c r="M6" s="148"/>
      <c r="N6" s="149"/>
      <c r="O6" s="149"/>
      <c r="P6" s="149"/>
      <c r="Q6" s="150"/>
      <c r="R6" s="148"/>
      <c r="S6" s="149"/>
      <c r="T6" s="149"/>
      <c r="U6" s="149"/>
      <c r="V6" s="150"/>
    </row>
    <row r="7" spans="1:29">
      <c r="A7" s="687"/>
      <c r="B7" s="688"/>
      <c r="C7" s="240" t="s">
        <v>77</v>
      </c>
      <c r="D7" s="53">
        <v>48.1</v>
      </c>
      <c r="E7" s="53">
        <v>17.399999999999999</v>
      </c>
      <c r="F7" s="53">
        <v>15.2</v>
      </c>
      <c r="G7" s="29">
        <v>15.4</v>
      </c>
      <c r="H7" s="30">
        <v>3.7</v>
      </c>
      <c r="I7" s="31">
        <v>3.4</v>
      </c>
      <c r="J7" s="31">
        <v>3.4</v>
      </c>
      <c r="K7" s="31">
        <v>3.4</v>
      </c>
      <c r="L7" s="32">
        <v>3.4</v>
      </c>
      <c r="M7" s="30">
        <v>3.2</v>
      </c>
      <c r="N7" s="31">
        <v>3.2</v>
      </c>
      <c r="O7" s="31">
        <v>3</v>
      </c>
      <c r="P7" s="31">
        <v>3</v>
      </c>
      <c r="Q7" s="32">
        <v>2.9</v>
      </c>
      <c r="R7" s="30">
        <v>3.1</v>
      </c>
      <c r="S7" s="31">
        <v>3.4</v>
      </c>
      <c r="T7" s="31">
        <v>2.8</v>
      </c>
      <c r="U7" s="31">
        <v>2.9</v>
      </c>
      <c r="V7" s="32">
        <v>3.2</v>
      </c>
    </row>
    <row r="8" spans="1:29" ht="21" customHeight="1"/>
    <row r="9" spans="1:29" ht="144.75" customHeight="1">
      <c r="A9" s="245" t="s">
        <v>296</v>
      </c>
      <c r="B9" s="603" t="s">
        <v>297</v>
      </c>
      <c r="C9" s="604"/>
      <c r="D9" s="604"/>
      <c r="E9" s="604"/>
      <c r="F9" s="604"/>
      <c r="G9" s="604"/>
      <c r="H9" s="604"/>
      <c r="I9" s="604"/>
      <c r="J9" s="604"/>
      <c r="K9" s="604"/>
      <c r="L9" s="604"/>
      <c r="M9" s="604"/>
      <c r="N9" s="605"/>
    </row>
    <row r="10" spans="1:29" ht="21"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1" customHeight="1">
      <c r="B12" s="222"/>
      <c r="C12" s="222"/>
      <c r="D12" s="222"/>
      <c r="E12" s="222"/>
      <c r="F12" s="222"/>
      <c r="G12" s="222"/>
      <c r="H12" s="222"/>
      <c r="I12" s="222"/>
      <c r="J12" s="222"/>
      <c r="K12" s="222"/>
      <c r="L12" s="222"/>
      <c r="M12" s="222"/>
      <c r="N12" s="222"/>
    </row>
    <row r="13" spans="1:29" ht="18.75">
      <c r="A13" s="655" t="s">
        <v>84</v>
      </c>
      <c r="B13" s="612" t="s">
        <v>85</v>
      </c>
      <c r="C13" s="612" t="s">
        <v>86</v>
      </c>
      <c r="D13" s="678" t="s">
        <v>87</v>
      </c>
      <c r="E13" s="680"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9" ht="24" customHeight="1">
      <c r="A14" s="656"/>
      <c r="B14" s="657"/>
      <c r="C14" s="657"/>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20.25" customHeight="1">
      <c r="A15" s="656"/>
      <c r="B15" s="251">
        <v>44524</v>
      </c>
      <c r="C15" s="8" t="s">
        <v>298</v>
      </c>
      <c r="D15" s="500" t="s">
        <v>89</v>
      </c>
      <c r="E15" s="496" t="s">
        <v>17</v>
      </c>
      <c r="F15" s="9">
        <v>45</v>
      </c>
      <c r="G15" s="46">
        <v>16</v>
      </c>
      <c r="H15" s="136">
        <v>15</v>
      </c>
      <c r="I15" s="135">
        <v>14</v>
      </c>
      <c r="J15" s="10">
        <v>3</v>
      </c>
      <c r="K15" s="11">
        <v>3</v>
      </c>
      <c r="L15" s="11">
        <v>3</v>
      </c>
      <c r="M15" s="11">
        <v>3</v>
      </c>
      <c r="N15" s="13">
        <v>4</v>
      </c>
      <c r="O15" s="62">
        <v>3</v>
      </c>
      <c r="P15" s="44">
        <v>3</v>
      </c>
      <c r="Q15" s="44">
        <v>3</v>
      </c>
      <c r="R15" s="44">
        <v>3</v>
      </c>
      <c r="S15" s="64">
        <v>3</v>
      </c>
      <c r="T15" s="10">
        <v>3</v>
      </c>
      <c r="U15" s="11">
        <v>4</v>
      </c>
      <c r="V15" s="360">
        <v>2</v>
      </c>
      <c r="W15" s="360">
        <v>2</v>
      </c>
      <c r="X15" s="12">
        <v>3</v>
      </c>
    </row>
    <row r="16" spans="1:29" ht="22.5" customHeight="1">
      <c r="A16" s="656"/>
      <c r="B16" s="252">
        <v>44524</v>
      </c>
      <c r="C16" s="23" t="s">
        <v>299</v>
      </c>
      <c r="D16" s="497" t="s">
        <v>89</v>
      </c>
      <c r="E16" s="497" t="s">
        <v>17</v>
      </c>
      <c r="F16" s="16">
        <v>41</v>
      </c>
      <c r="G16" s="47">
        <v>16</v>
      </c>
      <c r="H16" s="16">
        <v>12.5</v>
      </c>
      <c r="I16" s="22">
        <v>12.5</v>
      </c>
      <c r="J16" s="17">
        <v>3</v>
      </c>
      <c r="K16" s="18">
        <v>3.5</v>
      </c>
      <c r="L16" s="18">
        <v>3</v>
      </c>
      <c r="M16" s="18">
        <v>3.5</v>
      </c>
      <c r="N16" s="20">
        <v>3</v>
      </c>
      <c r="O16" s="27">
        <v>3</v>
      </c>
      <c r="P16" s="18">
        <v>3</v>
      </c>
      <c r="Q16" s="342">
        <v>2.5</v>
      </c>
      <c r="R16" s="342">
        <v>2</v>
      </c>
      <c r="S16" s="361">
        <v>2</v>
      </c>
      <c r="T16" s="362">
        <v>2.5</v>
      </c>
      <c r="U16" s="18">
        <v>3</v>
      </c>
      <c r="V16" s="342">
        <v>2</v>
      </c>
      <c r="W16" s="18">
        <v>3</v>
      </c>
      <c r="X16" s="361">
        <v>2</v>
      </c>
    </row>
    <row r="17" spans="1:24" ht="24.75" customHeight="1">
      <c r="A17" s="656"/>
      <c r="B17" s="252">
        <v>44539</v>
      </c>
      <c r="C17" s="26" t="s">
        <v>300</v>
      </c>
      <c r="D17" s="498" t="s">
        <v>89</v>
      </c>
      <c r="E17" s="498" t="s">
        <v>100</v>
      </c>
      <c r="F17" s="16">
        <v>54</v>
      </c>
      <c r="G17" s="47">
        <v>20</v>
      </c>
      <c r="H17" s="16">
        <v>16</v>
      </c>
      <c r="I17" s="22">
        <v>18</v>
      </c>
      <c r="J17" s="17">
        <v>4</v>
      </c>
      <c r="K17" s="18">
        <v>4</v>
      </c>
      <c r="L17" s="18">
        <v>4</v>
      </c>
      <c r="M17" s="18">
        <v>4</v>
      </c>
      <c r="N17" s="20">
        <v>4</v>
      </c>
      <c r="O17" s="27">
        <v>3</v>
      </c>
      <c r="P17" s="18">
        <v>4</v>
      </c>
      <c r="Q17" s="18">
        <v>3</v>
      </c>
      <c r="R17" s="18">
        <v>3</v>
      </c>
      <c r="S17" s="19">
        <v>3</v>
      </c>
      <c r="T17" s="17">
        <v>3</v>
      </c>
      <c r="U17" s="18">
        <v>4</v>
      </c>
      <c r="V17" s="18">
        <v>4</v>
      </c>
      <c r="W17" s="18">
        <v>3</v>
      </c>
      <c r="X17" s="19">
        <v>4</v>
      </c>
    </row>
    <row r="18" spans="1:24" ht="24" customHeight="1">
      <c r="A18" s="665"/>
      <c r="B18" s="253">
        <v>44553</v>
      </c>
      <c r="C18" s="28" t="s">
        <v>301</v>
      </c>
      <c r="D18" s="499" t="s">
        <v>89</v>
      </c>
      <c r="E18" s="499" t="s">
        <v>119</v>
      </c>
      <c r="F18" s="29">
        <v>48</v>
      </c>
      <c r="G18" s="48">
        <v>17</v>
      </c>
      <c r="H18" s="29">
        <v>16</v>
      </c>
      <c r="I18" s="49">
        <v>15</v>
      </c>
      <c r="J18" s="30">
        <v>4</v>
      </c>
      <c r="K18" s="31">
        <v>3</v>
      </c>
      <c r="L18" s="31">
        <v>4</v>
      </c>
      <c r="M18" s="31">
        <v>3</v>
      </c>
      <c r="N18" s="33">
        <v>3</v>
      </c>
      <c r="O18" s="34">
        <v>3</v>
      </c>
      <c r="P18" s="31">
        <v>4</v>
      </c>
      <c r="Q18" s="31">
        <v>4</v>
      </c>
      <c r="R18" s="31">
        <v>3</v>
      </c>
      <c r="S18" s="380">
        <v>2</v>
      </c>
      <c r="T18" s="30">
        <v>3</v>
      </c>
      <c r="U18" s="31">
        <v>4</v>
      </c>
      <c r="V18" s="31">
        <v>3</v>
      </c>
      <c r="W18" s="31">
        <v>3</v>
      </c>
      <c r="X18" s="380">
        <v>2</v>
      </c>
    </row>
    <row r="19" spans="1:24" ht="26.25" customHeight="1"/>
    <row r="20" spans="1:24" ht="18.75">
      <c r="F20" s="577" t="s">
        <v>208</v>
      </c>
      <c r="G20" s="578"/>
      <c r="H20" s="627"/>
      <c r="I20" s="647" t="s">
        <v>209</v>
      </c>
      <c r="J20" s="649" t="s">
        <v>67</v>
      </c>
      <c r="K20" s="649"/>
      <c r="L20" s="649"/>
      <c r="M20" s="649"/>
      <c r="N20" s="650"/>
      <c r="O20" s="569" t="s">
        <v>68</v>
      </c>
      <c r="P20" s="570"/>
      <c r="Q20" s="570"/>
      <c r="R20" s="570"/>
      <c r="S20" s="571"/>
      <c r="T20" s="660" t="s">
        <v>69</v>
      </c>
      <c r="U20" s="661"/>
      <c r="V20" s="661"/>
      <c r="W20" s="661"/>
      <c r="X20" s="662"/>
    </row>
    <row r="21" spans="1:24">
      <c r="F21" s="579"/>
      <c r="G21" s="580"/>
      <c r="H21" s="628"/>
      <c r="I21" s="648"/>
      <c r="J21" s="39">
        <v>1</v>
      </c>
      <c r="K21" s="40">
        <v>2</v>
      </c>
      <c r="L21" s="40">
        <v>3</v>
      </c>
      <c r="M21" s="40">
        <v>4</v>
      </c>
      <c r="N21" s="41">
        <v>5</v>
      </c>
      <c r="O21" s="39">
        <v>6</v>
      </c>
      <c r="P21" s="40">
        <v>7</v>
      </c>
      <c r="Q21" s="40">
        <v>8</v>
      </c>
      <c r="R21" s="40">
        <v>9</v>
      </c>
      <c r="S21" s="42">
        <v>10</v>
      </c>
      <c r="T21" s="43">
        <v>11</v>
      </c>
      <c r="U21" s="40">
        <v>12</v>
      </c>
      <c r="V21" s="40">
        <v>13</v>
      </c>
      <c r="W21" s="40">
        <v>14</v>
      </c>
      <c r="X21" s="42">
        <v>15</v>
      </c>
    </row>
    <row r="22" spans="1:24">
      <c r="F22" s="579"/>
      <c r="G22" s="580"/>
      <c r="H22" s="628"/>
      <c r="I22" s="254" t="s">
        <v>210</v>
      </c>
      <c r="J22" s="70"/>
      <c r="K22" s="73"/>
      <c r="L22" s="73"/>
      <c r="M22" s="73"/>
      <c r="N22" s="265"/>
      <c r="O22" s="70"/>
      <c r="P22" s="73"/>
      <c r="Q22" s="73"/>
      <c r="R22" s="73"/>
      <c r="S22" s="78"/>
      <c r="T22" s="249"/>
      <c r="U22" s="73"/>
      <c r="V22" s="73"/>
      <c r="W22" s="73"/>
      <c r="X22" s="78"/>
    </row>
    <row r="23" spans="1:24">
      <c r="F23" s="579"/>
      <c r="G23" s="580"/>
      <c r="H23" s="628"/>
      <c r="I23" s="122" t="s">
        <v>211</v>
      </c>
      <c r="J23" s="71"/>
      <c r="K23" s="74"/>
      <c r="L23" s="74"/>
      <c r="M23" s="74"/>
      <c r="N23" s="202"/>
      <c r="O23" s="71"/>
      <c r="P23" s="74"/>
      <c r="Q23" s="18">
        <v>1</v>
      </c>
      <c r="R23" s="87">
        <v>1</v>
      </c>
      <c r="S23" s="19">
        <v>2</v>
      </c>
      <c r="T23" s="17">
        <v>1</v>
      </c>
      <c r="U23" s="74"/>
      <c r="V23" s="18">
        <v>2</v>
      </c>
      <c r="W23" s="18">
        <v>1</v>
      </c>
      <c r="X23" s="19">
        <v>2</v>
      </c>
    </row>
    <row r="24" spans="1:24">
      <c r="F24" s="579"/>
      <c r="G24" s="580"/>
      <c r="H24" s="628"/>
      <c r="I24" s="22" t="s">
        <v>212</v>
      </c>
      <c r="J24" s="27">
        <v>2</v>
      </c>
      <c r="K24" s="18">
        <v>3</v>
      </c>
      <c r="L24" s="18">
        <v>2</v>
      </c>
      <c r="M24" s="18">
        <v>3</v>
      </c>
      <c r="N24" s="20">
        <v>2</v>
      </c>
      <c r="O24" s="27">
        <v>4</v>
      </c>
      <c r="P24" s="18">
        <v>2</v>
      </c>
      <c r="Q24" s="18">
        <v>2</v>
      </c>
      <c r="R24" s="18">
        <v>3</v>
      </c>
      <c r="S24" s="19">
        <v>2</v>
      </c>
      <c r="T24" s="17">
        <v>3</v>
      </c>
      <c r="U24" s="18">
        <v>1</v>
      </c>
      <c r="V24" s="18">
        <v>3</v>
      </c>
      <c r="W24" s="18">
        <v>3</v>
      </c>
      <c r="X24" s="19">
        <v>1</v>
      </c>
    </row>
    <row r="25" spans="1:24">
      <c r="F25" s="579"/>
      <c r="G25" s="580"/>
      <c r="H25" s="628"/>
      <c r="I25" s="22" t="s">
        <v>213</v>
      </c>
      <c r="J25" s="27">
        <v>2</v>
      </c>
      <c r="K25" s="87">
        <v>1</v>
      </c>
      <c r="L25" s="87">
        <v>2</v>
      </c>
      <c r="M25" s="87">
        <v>1</v>
      </c>
      <c r="N25" s="88">
        <v>2</v>
      </c>
      <c r="O25" s="71"/>
      <c r="P25" s="18">
        <v>2</v>
      </c>
      <c r="Q25" s="87">
        <v>1</v>
      </c>
      <c r="R25" s="18"/>
      <c r="S25" s="76"/>
      <c r="T25" s="204"/>
      <c r="U25" s="18">
        <v>3</v>
      </c>
      <c r="V25" s="87">
        <v>4</v>
      </c>
      <c r="W25" s="74"/>
      <c r="X25" s="90">
        <v>1</v>
      </c>
    </row>
    <row r="26" spans="1:24">
      <c r="F26" s="579"/>
      <c r="G26" s="580"/>
      <c r="H26" s="628"/>
      <c r="I26" s="22" t="s">
        <v>214</v>
      </c>
      <c r="J26" s="71"/>
      <c r="K26" s="74"/>
      <c r="L26" s="74"/>
      <c r="M26" s="74"/>
      <c r="N26" s="202"/>
      <c r="O26" s="71"/>
      <c r="P26" s="74"/>
      <c r="Q26" s="74"/>
      <c r="R26" s="74"/>
      <c r="S26" s="76"/>
      <c r="T26" s="204"/>
      <c r="U26" s="74"/>
      <c r="V26" s="74"/>
      <c r="W26" s="74"/>
      <c r="X26" s="76"/>
    </row>
    <row r="27" spans="1:24">
      <c r="F27" s="579"/>
      <c r="G27" s="580"/>
      <c r="H27" s="628"/>
      <c r="I27" s="255" t="s">
        <v>215</v>
      </c>
      <c r="J27" s="71"/>
      <c r="K27" s="74"/>
      <c r="L27" s="74"/>
      <c r="M27" s="74"/>
      <c r="N27" s="202"/>
      <c r="O27" s="71"/>
      <c r="P27" s="74"/>
      <c r="Q27" s="74"/>
      <c r="R27" s="74"/>
      <c r="S27" s="76"/>
      <c r="T27" s="204"/>
      <c r="U27" s="74"/>
      <c r="V27" s="74"/>
      <c r="W27" s="74"/>
      <c r="X27" s="76"/>
    </row>
    <row r="28" spans="1:24">
      <c r="F28" s="579"/>
      <c r="G28" s="580"/>
      <c r="H28" s="628"/>
      <c r="I28" s="255" t="s">
        <v>216</v>
      </c>
      <c r="J28" s="71"/>
      <c r="K28" s="74"/>
      <c r="L28" s="74"/>
      <c r="M28" s="74"/>
      <c r="N28" s="202"/>
      <c r="O28" s="71"/>
      <c r="P28" s="74"/>
      <c r="Q28" s="74"/>
      <c r="R28" s="74"/>
      <c r="S28" s="76"/>
      <c r="T28" s="204"/>
      <c r="U28" s="74"/>
      <c r="V28" s="74"/>
      <c r="W28" s="74"/>
      <c r="X28" s="76"/>
    </row>
    <row r="29" spans="1:24">
      <c r="F29" s="579"/>
      <c r="G29" s="580"/>
      <c r="H29" s="628"/>
      <c r="I29" s="255" t="s">
        <v>217</v>
      </c>
      <c r="J29" s="71"/>
      <c r="K29" s="74"/>
      <c r="L29" s="74"/>
      <c r="M29" s="74"/>
      <c r="N29" s="202"/>
      <c r="O29" s="71"/>
      <c r="P29" s="74"/>
      <c r="Q29" s="74"/>
      <c r="R29" s="74"/>
      <c r="S29" s="76"/>
      <c r="T29" s="204"/>
      <c r="U29" s="74"/>
      <c r="V29" s="74"/>
      <c r="W29" s="74"/>
      <c r="X29" s="76"/>
    </row>
    <row r="30" spans="1:24">
      <c r="F30" s="581"/>
      <c r="G30" s="582"/>
      <c r="H30" s="629"/>
      <c r="I30" s="256" t="s">
        <v>218</v>
      </c>
      <c r="J30" s="72"/>
      <c r="K30" s="75"/>
      <c r="L30" s="75"/>
      <c r="M30" s="75"/>
      <c r="N30" s="203"/>
      <c r="O30" s="72"/>
      <c r="P30" s="75"/>
      <c r="Q30" s="75"/>
      <c r="R30" s="75"/>
      <c r="S30" s="77"/>
      <c r="T30" s="250"/>
      <c r="U30" s="75"/>
      <c r="V30" s="75"/>
      <c r="W30" s="75"/>
      <c r="X30" s="77"/>
    </row>
    <row r="33" spans="3:8" ht="45.75">
      <c r="C33" s="535" t="s">
        <v>11</v>
      </c>
      <c r="D33" s="506" t="s">
        <v>12</v>
      </c>
      <c r="E33" s="507" t="s">
        <v>13</v>
      </c>
      <c r="F33" s="508" t="s">
        <v>14</v>
      </c>
      <c r="G33" s="508" t="s">
        <v>15</v>
      </c>
      <c r="H33" s="509" t="s">
        <v>16</v>
      </c>
    </row>
    <row r="34" spans="3:8">
      <c r="C34" s="536"/>
      <c r="D34" s="510" t="s">
        <v>17</v>
      </c>
      <c r="E34" s="44" t="s">
        <v>302</v>
      </c>
      <c r="F34" s="521">
        <f>AVERAGE(F15,F16)</f>
        <v>43</v>
      </c>
      <c r="G34" s="44" t="s">
        <v>24</v>
      </c>
      <c r="H34" s="513"/>
    </row>
    <row r="35" spans="3:8">
      <c r="C35" s="536"/>
      <c r="D35" s="511" t="s">
        <v>21</v>
      </c>
      <c r="E35" s="25">
        <v>0</v>
      </c>
      <c r="F35" s="525"/>
      <c r="G35" s="516"/>
      <c r="H35" s="512"/>
    </row>
    <row r="36" spans="3:8">
      <c r="C36" s="537"/>
      <c r="D36" s="514" t="s">
        <v>25</v>
      </c>
      <c r="E36" s="18" t="s">
        <v>255</v>
      </c>
      <c r="F36" s="523">
        <v>48</v>
      </c>
      <c r="G36" s="18" t="s">
        <v>28</v>
      </c>
      <c r="H36" s="74"/>
    </row>
    <row r="37" spans="3:8">
      <c r="C37" s="537"/>
      <c r="D37" s="515" t="s">
        <v>29</v>
      </c>
      <c r="E37" s="25">
        <v>0</v>
      </c>
      <c r="F37" s="525"/>
      <c r="G37" s="516"/>
      <c r="H37" s="516"/>
    </row>
    <row r="38" spans="3:8">
      <c r="C38" s="537"/>
      <c r="D38" s="514" t="s">
        <v>30</v>
      </c>
      <c r="E38" s="18" t="s">
        <v>255</v>
      </c>
      <c r="F38" s="523">
        <v>54</v>
      </c>
      <c r="G38" s="18" t="s">
        <v>28</v>
      </c>
      <c r="H38" s="74"/>
    </row>
    <row r="39" spans="3:8">
      <c r="C39" s="537"/>
      <c r="D39" s="515" t="s">
        <v>33</v>
      </c>
      <c r="E39" s="25">
        <v>0</v>
      </c>
      <c r="F39" s="516"/>
      <c r="G39" s="516"/>
      <c r="H39" s="516"/>
    </row>
    <row r="40" spans="3:8">
      <c r="C40" s="537"/>
      <c r="D40" s="518" t="s">
        <v>35</v>
      </c>
      <c r="E40" s="31">
        <v>0</v>
      </c>
      <c r="F40" s="75"/>
      <c r="G40" s="75"/>
      <c r="H40" s="75"/>
    </row>
    <row r="41" spans="3:8">
      <c r="C41" s="537"/>
      <c r="D41" s="519" t="s">
        <v>36</v>
      </c>
      <c r="E41" s="44">
        <v>0</v>
      </c>
      <c r="F41" s="520"/>
      <c r="G41" s="520"/>
      <c r="H41" s="520"/>
    </row>
    <row r="42" spans="3:8">
      <c r="C42" s="538"/>
      <c r="D42" s="517" t="s">
        <v>39</v>
      </c>
      <c r="E42" s="5" t="s">
        <v>303</v>
      </c>
      <c r="F42" s="5">
        <f>AVERAGE(F15:F18)</f>
        <v>47</v>
      </c>
      <c r="G42" s="5" t="s">
        <v>28</v>
      </c>
      <c r="H42" s="529"/>
    </row>
  </sheetData>
  <mergeCells count="27">
    <mergeCell ref="C33:C42"/>
    <mergeCell ref="U11:W11"/>
    <mergeCell ref="E3:G3"/>
    <mergeCell ref="H3:L3"/>
    <mergeCell ref="M3:Q3"/>
    <mergeCell ref="R3:V3"/>
    <mergeCell ref="F20:H30"/>
    <mergeCell ref="I20:I21"/>
    <mergeCell ref="J20:N20"/>
    <mergeCell ref="O20:S20"/>
    <mergeCell ref="T20:X20"/>
    <mergeCell ref="D13:D14"/>
    <mergeCell ref="E13:E14"/>
    <mergeCell ref="F11:H11"/>
    <mergeCell ref="K11:M11"/>
    <mergeCell ref="P11:R11"/>
    <mergeCell ref="A1:Y1"/>
    <mergeCell ref="B9:N9"/>
    <mergeCell ref="A13:A18"/>
    <mergeCell ref="B13:B14"/>
    <mergeCell ref="C13:C14"/>
    <mergeCell ref="F13:F14"/>
    <mergeCell ref="G13:I13"/>
    <mergeCell ref="J13:N13"/>
    <mergeCell ref="O13:S13"/>
    <mergeCell ref="T13:X13"/>
    <mergeCell ref="A3:B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698BE-EBD3-4284-A92B-9F71FB8CF131}">
  <sheetPr>
    <pageSetUpPr fitToPage="1"/>
  </sheetPr>
  <dimension ref="A1:AC50"/>
  <sheetViews>
    <sheetView topLeftCell="A25" workbookViewId="0">
      <selection activeCell="D49" sqref="D49:H50"/>
    </sheetView>
  </sheetViews>
  <sheetFormatPr defaultRowHeight="15"/>
  <cols>
    <col min="1" max="1" width="15.5703125" customWidth="1"/>
    <col min="2" max="2" width="14" customWidth="1"/>
    <col min="3" max="3" width="23" customWidth="1"/>
    <col min="4" max="5" width="18.140625" customWidth="1"/>
    <col min="6" max="6" width="10.7109375" customWidth="1"/>
    <col min="7" max="7" width="10.140625" customWidth="1"/>
    <col min="8" max="8" width="10.28515625" customWidth="1"/>
  </cols>
  <sheetData>
    <row r="1" spans="1:29" ht="49.5" customHeight="1">
      <c r="A1" s="572" t="s">
        <v>304</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7.75" customHeight="1"/>
    <row r="3" spans="1:29" ht="18" customHeight="1">
      <c r="A3" s="682" t="s">
        <v>64</v>
      </c>
      <c r="B3" s="683"/>
      <c r="C3" s="241"/>
      <c r="D3" s="448" t="s">
        <v>65</v>
      </c>
      <c r="E3" s="669" t="s">
        <v>66</v>
      </c>
      <c r="F3" s="670"/>
      <c r="G3" s="671"/>
      <c r="H3" s="672" t="s">
        <v>67</v>
      </c>
      <c r="I3" s="673"/>
      <c r="J3" s="673"/>
      <c r="K3" s="673"/>
      <c r="L3" s="674"/>
      <c r="M3" s="675" t="s">
        <v>68</v>
      </c>
      <c r="N3" s="676"/>
      <c r="O3" s="676"/>
      <c r="P3" s="676"/>
      <c r="Q3" s="677"/>
      <c r="R3" s="644" t="s">
        <v>69</v>
      </c>
      <c r="S3" s="645"/>
      <c r="T3" s="645"/>
      <c r="U3" s="645"/>
      <c r="V3" s="646"/>
    </row>
    <row r="4" spans="1:29">
      <c r="A4" s="684"/>
      <c r="B4" s="685"/>
      <c r="C4" s="242"/>
      <c r="D4" s="449"/>
      <c r="E4" s="50" t="s">
        <v>71</v>
      </c>
      <c r="F4" s="51" t="s">
        <v>72</v>
      </c>
      <c r="G4" s="52" t="s">
        <v>73</v>
      </c>
      <c r="H4" s="39">
        <v>1</v>
      </c>
      <c r="I4" s="40">
        <v>2</v>
      </c>
      <c r="J4" s="40">
        <v>3</v>
      </c>
      <c r="K4" s="40">
        <v>4</v>
      </c>
      <c r="L4" s="41">
        <v>5</v>
      </c>
      <c r="M4" s="39">
        <v>6</v>
      </c>
      <c r="N4" s="40">
        <v>7</v>
      </c>
      <c r="O4" s="40">
        <v>8</v>
      </c>
      <c r="P4" s="40">
        <v>9</v>
      </c>
      <c r="Q4" s="42">
        <v>10</v>
      </c>
      <c r="R4" s="43">
        <v>11</v>
      </c>
      <c r="S4" s="40">
        <v>12</v>
      </c>
      <c r="T4" s="40">
        <v>13</v>
      </c>
      <c r="U4" s="40">
        <v>14</v>
      </c>
      <c r="V4" s="42">
        <v>15</v>
      </c>
    </row>
    <row r="5" spans="1:29">
      <c r="A5" s="684"/>
      <c r="B5" s="686"/>
      <c r="C5" s="37" t="s">
        <v>75</v>
      </c>
      <c r="D5" s="59">
        <f>AVERAGE(F15:F20,F22:F24,F26)</f>
        <v>42.9</v>
      </c>
      <c r="E5" s="59">
        <v>13.8</v>
      </c>
      <c r="F5" s="59">
        <v>14.8</v>
      </c>
      <c r="G5" s="9">
        <v>11</v>
      </c>
      <c r="H5" s="10">
        <v>2.8</v>
      </c>
      <c r="I5" s="11">
        <v>2.9</v>
      </c>
      <c r="J5" s="11">
        <v>2.8</v>
      </c>
      <c r="K5" s="11">
        <v>2.6</v>
      </c>
      <c r="L5" s="12">
        <v>2.7</v>
      </c>
      <c r="M5" s="10">
        <v>3</v>
      </c>
      <c r="N5" s="11">
        <v>3</v>
      </c>
      <c r="O5" s="11">
        <v>2.9</v>
      </c>
      <c r="P5" s="11">
        <v>3.3</v>
      </c>
      <c r="Q5" s="12">
        <v>2.6</v>
      </c>
      <c r="R5" s="10">
        <v>3</v>
      </c>
      <c r="S5" s="11">
        <v>3.4</v>
      </c>
      <c r="T5" s="11">
        <v>2.6</v>
      </c>
      <c r="U5" s="11">
        <v>2.7</v>
      </c>
      <c r="V5" s="12">
        <v>2.9</v>
      </c>
    </row>
    <row r="6" spans="1:29">
      <c r="A6" s="684"/>
      <c r="B6" s="686"/>
      <c r="C6" s="239" t="s">
        <v>76</v>
      </c>
      <c r="D6" s="21">
        <v>40.700000000000003</v>
      </c>
      <c r="E6" s="21">
        <v>13.6</v>
      </c>
      <c r="F6" s="21">
        <v>13.9</v>
      </c>
      <c r="G6" s="16">
        <v>13.2</v>
      </c>
      <c r="H6" s="17">
        <v>2.8</v>
      </c>
      <c r="I6" s="18">
        <v>2.8</v>
      </c>
      <c r="J6" s="18">
        <v>2.7</v>
      </c>
      <c r="K6" s="18">
        <v>2.7</v>
      </c>
      <c r="L6" s="19">
        <v>2.6</v>
      </c>
      <c r="M6" s="17">
        <v>3</v>
      </c>
      <c r="N6" s="18">
        <v>2.8</v>
      </c>
      <c r="O6" s="18">
        <v>2.6</v>
      </c>
      <c r="P6" s="18">
        <v>2.9</v>
      </c>
      <c r="Q6" s="19">
        <v>2.5</v>
      </c>
      <c r="R6" s="17">
        <v>2.7</v>
      </c>
      <c r="S6" s="18">
        <v>3</v>
      </c>
      <c r="T6" s="18">
        <v>2.4</v>
      </c>
      <c r="U6" s="18">
        <v>2.5</v>
      </c>
      <c r="V6" s="19">
        <v>2.7</v>
      </c>
    </row>
    <row r="7" spans="1:29">
      <c r="A7" s="687"/>
      <c r="B7" s="688"/>
      <c r="C7" s="240" t="s">
        <v>77</v>
      </c>
      <c r="D7" s="53">
        <v>43.5</v>
      </c>
      <c r="E7" s="53">
        <v>14.8</v>
      </c>
      <c r="F7" s="53">
        <v>14.1</v>
      </c>
      <c r="G7" s="29">
        <v>14.5</v>
      </c>
      <c r="H7" s="30">
        <v>3</v>
      </c>
      <c r="I7" s="31">
        <v>2.9</v>
      </c>
      <c r="J7" s="31">
        <v>3.1</v>
      </c>
      <c r="K7" s="31">
        <v>2.9</v>
      </c>
      <c r="L7" s="32">
        <v>2.9</v>
      </c>
      <c r="M7" s="30">
        <v>3</v>
      </c>
      <c r="N7" s="31">
        <v>2.9</v>
      </c>
      <c r="O7" s="31">
        <v>2.7</v>
      </c>
      <c r="P7" s="31">
        <v>2.9</v>
      </c>
      <c r="Q7" s="32">
        <v>2.7</v>
      </c>
      <c r="R7" s="30">
        <v>3</v>
      </c>
      <c r="S7" s="31">
        <v>3.1</v>
      </c>
      <c r="T7" s="31">
        <v>2.6</v>
      </c>
      <c r="U7" s="31">
        <v>2.9</v>
      </c>
      <c r="V7" s="32">
        <v>3</v>
      </c>
    </row>
    <row r="8" spans="1:29" ht="30.75" customHeight="1"/>
    <row r="9" spans="1:29" ht="160.5" customHeight="1">
      <c r="A9" s="245" t="s">
        <v>305</v>
      </c>
      <c r="B9" s="603" t="s">
        <v>306</v>
      </c>
      <c r="C9" s="604"/>
      <c r="D9" s="604"/>
      <c r="E9" s="604"/>
      <c r="F9" s="604"/>
      <c r="G9" s="604"/>
      <c r="H9" s="604"/>
      <c r="I9" s="604"/>
      <c r="J9" s="604"/>
      <c r="K9" s="604"/>
      <c r="L9" s="604"/>
      <c r="M9" s="604"/>
      <c r="N9" s="605"/>
    </row>
    <row r="10" spans="1:29" ht="21"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21" customHeight="1">
      <c r="B12" s="222"/>
      <c r="C12" s="222"/>
      <c r="D12" s="222"/>
      <c r="E12" s="222"/>
      <c r="F12" s="222"/>
      <c r="G12" s="222"/>
      <c r="H12" s="222"/>
      <c r="I12" s="222"/>
      <c r="J12" s="222"/>
      <c r="K12" s="222"/>
      <c r="L12" s="222"/>
      <c r="M12" s="222"/>
      <c r="N12" s="222"/>
    </row>
    <row r="13" spans="1:29" ht="18.75" customHeight="1">
      <c r="A13" s="655" t="s">
        <v>307</v>
      </c>
      <c r="B13" s="612" t="s">
        <v>85</v>
      </c>
      <c r="C13" s="612" t="s">
        <v>86</v>
      </c>
      <c r="D13" s="678" t="s">
        <v>87</v>
      </c>
      <c r="E13" s="680"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9" ht="24" customHeight="1">
      <c r="A14" s="656"/>
      <c r="B14" s="657"/>
      <c r="C14" s="657"/>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18.75" customHeight="1">
      <c r="A15" s="656"/>
      <c r="B15" s="251">
        <v>44511</v>
      </c>
      <c r="C15" s="8" t="s">
        <v>308</v>
      </c>
      <c r="D15" s="500" t="s">
        <v>198</v>
      </c>
      <c r="E15" s="496" t="s">
        <v>17</v>
      </c>
      <c r="F15" s="9">
        <v>39</v>
      </c>
      <c r="G15" s="46">
        <v>14.5</v>
      </c>
      <c r="H15" s="9">
        <v>15</v>
      </c>
      <c r="I15" s="46">
        <v>9.5</v>
      </c>
      <c r="J15" s="14">
        <v>3</v>
      </c>
      <c r="K15" s="11">
        <v>3</v>
      </c>
      <c r="L15" s="11">
        <v>3</v>
      </c>
      <c r="M15" s="360">
        <v>2.5</v>
      </c>
      <c r="N15" s="12">
        <v>3</v>
      </c>
      <c r="O15" s="60">
        <v>3</v>
      </c>
      <c r="P15" s="44">
        <v>3</v>
      </c>
      <c r="Q15" s="44">
        <v>3</v>
      </c>
      <c r="R15" s="44">
        <v>3</v>
      </c>
      <c r="S15" s="61">
        <v>3</v>
      </c>
      <c r="T15" s="391">
        <v>2</v>
      </c>
      <c r="U15" s="360">
        <v>2.5</v>
      </c>
      <c r="V15" s="392">
        <v>1</v>
      </c>
      <c r="W15" s="392">
        <v>1</v>
      </c>
      <c r="X15" s="12">
        <v>3</v>
      </c>
    </row>
    <row r="16" spans="1:29">
      <c r="A16" s="656"/>
      <c r="B16" s="252">
        <v>44511</v>
      </c>
      <c r="C16" s="23" t="s">
        <v>309</v>
      </c>
      <c r="D16" s="497" t="s">
        <v>89</v>
      </c>
      <c r="E16" s="497" t="s">
        <v>21</v>
      </c>
      <c r="F16" s="16">
        <v>47</v>
      </c>
      <c r="G16" s="47">
        <v>15.5</v>
      </c>
      <c r="H16" s="16">
        <v>14.5</v>
      </c>
      <c r="I16" s="47">
        <v>17</v>
      </c>
      <c r="J16" s="27">
        <v>3</v>
      </c>
      <c r="K16" s="18">
        <v>4</v>
      </c>
      <c r="L16" s="18">
        <v>3</v>
      </c>
      <c r="M16" s="342">
        <v>2</v>
      </c>
      <c r="N16" s="19">
        <v>3.5</v>
      </c>
      <c r="O16" s="17">
        <v>3</v>
      </c>
      <c r="P16" s="18">
        <v>3.5</v>
      </c>
      <c r="Q16" s="342">
        <v>2</v>
      </c>
      <c r="R16" s="18">
        <v>3</v>
      </c>
      <c r="S16" s="20">
        <v>3</v>
      </c>
      <c r="T16" s="27">
        <v>3</v>
      </c>
      <c r="U16" s="18">
        <v>4</v>
      </c>
      <c r="V16" s="18">
        <v>3</v>
      </c>
      <c r="W16" s="18">
        <v>3</v>
      </c>
      <c r="X16" s="19">
        <v>4</v>
      </c>
    </row>
    <row r="17" spans="1:24">
      <c r="A17" s="656"/>
      <c r="B17" s="252">
        <v>44511</v>
      </c>
      <c r="C17" s="23" t="s">
        <v>310</v>
      </c>
      <c r="D17" s="497" t="s">
        <v>198</v>
      </c>
      <c r="E17" s="497" t="s">
        <v>21</v>
      </c>
      <c r="F17" s="16">
        <v>42</v>
      </c>
      <c r="G17" s="47">
        <v>14</v>
      </c>
      <c r="H17" s="16">
        <v>13</v>
      </c>
      <c r="I17" s="47">
        <v>15</v>
      </c>
      <c r="J17" s="27">
        <v>3</v>
      </c>
      <c r="K17" s="18">
        <v>3</v>
      </c>
      <c r="L17" s="342">
        <v>2</v>
      </c>
      <c r="M17" s="18">
        <v>3</v>
      </c>
      <c r="N17" s="19">
        <v>3</v>
      </c>
      <c r="O17" s="17">
        <v>3</v>
      </c>
      <c r="P17" s="18">
        <v>3</v>
      </c>
      <c r="Q17" s="18">
        <v>3</v>
      </c>
      <c r="R17" s="342">
        <v>2</v>
      </c>
      <c r="S17" s="353">
        <v>2</v>
      </c>
      <c r="T17" s="27">
        <v>3</v>
      </c>
      <c r="U17" s="18">
        <v>3</v>
      </c>
      <c r="V17" s="18">
        <v>3</v>
      </c>
      <c r="W17" s="18">
        <v>3</v>
      </c>
      <c r="X17" s="19">
        <v>3</v>
      </c>
    </row>
    <row r="18" spans="1:24" ht="22.5">
      <c r="A18" s="656"/>
      <c r="B18" s="252">
        <v>44511</v>
      </c>
      <c r="C18" s="23" t="s">
        <v>311</v>
      </c>
      <c r="D18" s="497" t="s">
        <v>198</v>
      </c>
      <c r="E18" s="497" t="s">
        <v>17</v>
      </c>
      <c r="F18" s="16">
        <v>46</v>
      </c>
      <c r="G18" s="47">
        <v>14</v>
      </c>
      <c r="H18" s="16">
        <v>15</v>
      </c>
      <c r="I18" s="47">
        <v>17</v>
      </c>
      <c r="J18" s="27">
        <v>3</v>
      </c>
      <c r="K18" s="18">
        <v>3</v>
      </c>
      <c r="L18" s="18">
        <v>3</v>
      </c>
      <c r="M18" s="342">
        <v>2</v>
      </c>
      <c r="N18" s="19">
        <v>3</v>
      </c>
      <c r="O18" s="17">
        <v>3</v>
      </c>
      <c r="P18" s="18">
        <v>3</v>
      </c>
      <c r="Q18" s="18">
        <v>3</v>
      </c>
      <c r="R18" s="18">
        <v>3</v>
      </c>
      <c r="S18" s="20">
        <v>3</v>
      </c>
      <c r="T18" s="27">
        <v>4</v>
      </c>
      <c r="U18" s="18">
        <v>3</v>
      </c>
      <c r="V18" s="18">
        <v>4</v>
      </c>
      <c r="W18" s="18">
        <v>3</v>
      </c>
      <c r="X18" s="19">
        <v>3</v>
      </c>
    </row>
    <row r="19" spans="1:24">
      <c r="A19" s="656"/>
      <c r="B19" s="252">
        <v>44511</v>
      </c>
      <c r="C19" s="23" t="s">
        <v>312</v>
      </c>
      <c r="D19" s="497" t="s">
        <v>89</v>
      </c>
      <c r="E19" s="497" t="s">
        <v>21</v>
      </c>
      <c r="F19" s="16">
        <v>37</v>
      </c>
      <c r="G19" s="47">
        <v>14</v>
      </c>
      <c r="H19" s="16">
        <v>13</v>
      </c>
      <c r="I19" s="47">
        <v>10</v>
      </c>
      <c r="J19" s="27">
        <v>3</v>
      </c>
      <c r="K19" s="18">
        <v>3</v>
      </c>
      <c r="L19" s="18">
        <v>3</v>
      </c>
      <c r="M19" s="18">
        <v>3</v>
      </c>
      <c r="N19" s="361">
        <v>2</v>
      </c>
      <c r="O19" s="17">
        <v>3</v>
      </c>
      <c r="P19" s="18">
        <v>3</v>
      </c>
      <c r="Q19" s="342">
        <v>2</v>
      </c>
      <c r="R19" s="18">
        <v>3</v>
      </c>
      <c r="S19" s="353">
        <v>2</v>
      </c>
      <c r="T19" s="351">
        <v>2</v>
      </c>
      <c r="U19" s="18">
        <v>3</v>
      </c>
      <c r="V19" s="354">
        <v>1</v>
      </c>
      <c r="W19" s="342">
        <v>2</v>
      </c>
      <c r="X19" s="361">
        <v>2</v>
      </c>
    </row>
    <row r="20" spans="1:24" ht="22.5">
      <c r="A20" s="656"/>
      <c r="B20" s="252">
        <v>44524</v>
      </c>
      <c r="C20" s="23" t="s">
        <v>313</v>
      </c>
      <c r="D20" s="497" t="s">
        <v>89</v>
      </c>
      <c r="E20" s="497" t="s">
        <v>17</v>
      </c>
      <c r="F20" s="16">
        <v>49</v>
      </c>
      <c r="G20" s="47">
        <v>16</v>
      </c>
      <c r="H20" s="16">
        <v>16</v>
      </c>
      <c r="I20" s="47">
        <v>17</v>
      </c>
      <c r="J20" s="27">
        <v>3</v>
      </c>
      <c r="K20" s="18">
        <v>4</v>
      </c>
      <c r="L20" s="18">
        <v>3</v>
      </c>
      <c r="M20" s="18">
        <v>3</v>
      </c>
      <c r="N20" s="19">
        <v>3</v>
      </c>
      <c r="O20" s="17">
        <v>3</v>
      </c>
      <c r="P20" s="18">
        <v>3</v>
      </c>
      <c r="Q20" s="18">
        <v>4</v>
      </c>
      <c r="R20" s="18">
        <v>3</v>
      </c>
      <c r="S20" s="20">
        <v>3</v>
      </c>
      <c r="T20" s="27">
        <v>4</v>
      </c>
      <c r="U20" s="18">
        <v>4</v>
      </c>
      <c r="V20" s="18">
        <v>3</v>
      </c>
      <c r="W20" s="18">
        <v>3</v>
      </c>
      <c r="X20" s="19">
        <v>3</v>
      </c>
    </row>
    <row r="21" spans="1:24" ht="24.75" customHeight="1">
      <c r="A21" s="656"/>
      <c r="B21" s="273">
        <v>44511</v>
      </c>
      <c r="C21" s="23" t="s">
        <v>314</v>
      </c>
      <c r="D21" s="497" t="s">
        <v>89</v>
      </c>
      <c r="E21" s="497" t="s">
        <v>17</v>
      </c>
      <c r="F21" s="80" t="s">
        <v>101</v>
      </c>
      <c r="G21" s="47">
        <v>10</v>
      </c>
      <c r="H21" s="16">
        <v>15</v>
      </c>
      <c r="I21" s="114" t="s">
        <v>101</v>
      </c>
      <c r="J21" s="351">
        <v>2</v>
      </c>
      <c r="K21" s="342">
        <v>2</v>
      </c>
      <c r="L21" s="342">
        <v>2</v>
      </c>
      <c r="M21" s="342">
        <v>2</v>
      </c>
      <c r="N21" s="361">
        <v>2</v>
      </c>
      <c r="O21" s="17">
        <v>3</v>
      </c>
      <c r="P21" s="18">
        <v>3</v>
      </c>
      <c r="Q21" s="18">
        <v>3</v>
      </c>
      <c r="R21" s="18">
        <v>4</v>
      </c>
      <c r="S21" s="353">
        <v>2</v>
      </c>
      <c r="T21" s="81" t="s">
        <v>91</v>
      </c>
      <c r="U21" s="82" t="s">
        <v>91</v>
      </c>
      <c r="V21" s="82" t="s">
        <v>91</v>
      </c>
      <c r="W21" s="82" t="s">
        <v>91</v>
      </c>
      <c r="X21" s="83" t="s">
        <v>91</v>
      </c>
    </row>
    <row r="22" spans="1:24">
      <c r="A22" s="656"/>
      <c r="B22" s="252">
        <v>44539</v>
      </c>
      <c r="C22" s="84"/>
      <c r="D22" s="84"/>
      <c r="E22" s="84"/>
      <c r="F22" s="85">
        <v>40</v>
      </c>
      <c r="G22" s="116">
        <v>10</v>
      </c>
      <c r="H22" s="85">
        <v>15</v>
      </c>
      <c r="I22" s="116">
        <v>15</v>
      </c>
      <c r="J22" s="351">
        <v>2</v>
      </c>
      <c r="K22" s="342">
        <v>2</v>
      </c>
      <c r="L22" s="342">
        <v>2</v>
      </c>
      <c r="M22" s="342">
        <v>2</v>
      </c>
      <c r="N22" s="361">
        <v>2</v>
      </c>
      <c r="O22" s="17">
        <v>3</v>
      </c>
      <c r="P22" s="18">
        <v>3</v>
      </c>
      <c r="Q22" s="18">
        <v>3</v>
      </c>
      <c r="R22" s="18">
        <v>4</v>
      </c>
      <c r="S22" s="353">
        <v>2</v>
      </c>
      <c r="T22" s="89">
        <v>3</v>
      </c>
      <c r="U22" s="87">
        <v>5</v>
      </c>
      <c r="V22" s="342">
        <v>2</v>
      </c>
      <c r="W22" s="87">
        <v>3</v>
      </c>
      <c r="X22" s="361">
        <v>2</v>
      </c>
    </row>
    <row r="23" spans="1:24">
      <c r="A23" s="656"/>
      <c r="B23" s="252">
        <v>44511</v>
      </c>
      <c r="C23" s="26" t="s">
        <v>315</v>
      </c>
      <c r="D23" s="498" t="s">
        <v>198</v>
      </c>
      <c r="E23" s="498" t="s">
        <v>17</v>
      </c>
      <c r="F23" s="16">
        <v>41</v>
      </c>
      <c r="G23" s="47">
        <v>13</v>
      </c>
      <c r="H23" s="16">
        <v>15</v>
      </c>
      <c r="I23" s="47">
        <v>13</v>
      </c>
      <c r="J23" s="27">
        <v>3</v>
      </c>
      <c r="K23" s="342">
        <v>2</v>
      </c>
      <c r="L23" s="18">
        <v>3</v>
      </c>
      <c r="M23" s="18">
        <v>3</v>
      </c>
      <c r="N23" s="361">
        <v>2</v>
      </c>
      <c r="O23" s="17">
        <v>3</v>
      </c>
      <c r="P23" s="18">
        <v>3</v>
      </c>
      <c r="Q23" s="18">
        <v>3</v>
      </c>
      <c r="R23" s="18">
        <v>3</v>
      </c>
      <c r="S23" s="20">
        <v>3</v>
      </c>
      <c r="T23" s="27">
        <v>3</v>
      </c>
      <c r="U23" s="342">
        <v>2</v>
      </c>
      <c r="V23" s="342">
        <v>2</v>
      </c>
      <c r="W23" s="18">
        <v>3</v>
      </c>
      <c r="X23" s="19">
        <v>3</v>
      </c>
    </row>
    <row r="24" spans="1:24">
      <c r="A24" s="656"/>
      <c r="B24" s="252">
        <v>44511</v>
      </c>
      <c r="C24" s="23" t="s">
        <v>316</v>
      </c>
      <c r="D24" s="497" t="s">
        <v>198</v>
      </c>
      <c r="E24" s="497" t="s">
        <v>17</v>
      </c>
      <c r="F24" s="16">
        <v>46</v>
      </c>
      <c r="G24" s="47">
        <v>14</v>
      </c>
      <c r="H24" s="16">
        <v>14</v>
      </c>
      <c r="I24" s="47">
        <v>18</v>
      </c>
      <c r="J24" s="351">
        <v>2</v>
      </c>
      <c r="K24" s="18">
        <v>3</v>
      </c>
      <c r="L24" s="18">
        <v>3</v>
      </c>
      <c r="M24" s="18">
        <v>3</v>
      </c>
      <c r="N24" s="19">
        <v>3</v>
      </c>
      <c r="O24" s="17">
        <v>3</v>
      </c>
      <c r="P24" s="18">
        <v>3</v>
      </c>
      <c r="Q24" s="18">
        <v>3</v>
      </c>
      <c r="R24" s="18">
        <v>3</v>
      </c>
      <c r="S24" s="353">
        <v>2</v>
      </c>
      <c r="T24" s="27">
        <v>4</v>
      </c>
      <c r="U24" s="18">
        <v>4</v>
      </c>
      <c r="V24" s="18">
        <v>4</v>
      </c>
      <c r="W24" s="18">
        <v>3</v>
      </c>
      <c r="X24" s="19">
        <v>3</v>
      </c>
    </row>
    <row r="25" spans="1:24" ht="15" customHeight="1">
      <c r="A25" s="656"/>
      <c r="B25" s="277">
        <v>44511</v>
      </c>
      <c r="C25" s="26" t="s">
        <v>317</v>
      </c>
      <c r="D25" s="498" t="s">
        <v>89</v>
      </c>
      <c r="E25" s="498" t="s">
        <v>17</v>
      </c>
      <c r="F25" s="91" t="s">
        <v>101</v>
      </c>
      <c r="G25" s="138">
        <v>15</v>
      </c>
      <c r="H25" s="137">
        <v>16</v>
      </c>
      <c r="I25" s="140" t="s">
        <v>101</v>
      </c>
      <c r="J25" s="56">
        <v>3</v>
      </c>
      <c r="K25" s="25">
        <v>3</v>
      </c>
      <c r="L25" s="25">
        <v>3</v>
      </c>
      <c r="M25" s="25">
        <v>3</v>
      </c>
      <c r="N25" s="58">
        <v>3</v>
      </c>
      <c r="O25" s="54">
        <v>3</v>
      </c>
      <c r="P25" s="25">
        <v>3</v>
      </c>
      <c r="Q25" s="25">
        <v>3</v>
      </c>
      <c r="R25" s="25">
        <v>4</v>
      </c>
      <c r="S25" s="55">
        <v>3</v>
      </c>
      <c r="T25" s="92" t="s">
        <v>91</v>
      </c>
      <c r="U25" s="93" t="s">
        <v>91</v>
      </c>
      <c r="V25" s="93" t="s">
        <v>91</v>
      </c>
      <c r="W25" s="93" t="s">
        <v>91</v>
      </c>
      <c r="X25" s="94" t="s">
        <v>91</v>
      </c>
    </row>
    <row r="26" spans="1:24">
      <c r="A26" s="665"/>
      <c r="B26" s="278">
        <v>44553</v>
      </c>
      <c r="C26" s="95"/>
      <c r="D26" s="465"/>
      <c r="E26" s="465"/>
      <c r="F26" s="96">
        <v>42</v>
      </c>
      <c r="G26" s="139">
        <v>15</v>
      </c>
      <c r="H26" s="96">
        <v>16</v>
      </c>
      <c r="I26" s="139">
        <v>11</v>
      </c>
      <c r="J26" s="100">
        <v>3</v>
      </c>
      <c r="K26" s="98">
        <v>3</v>
      </c>
      <c r="L26" s="98">
        <v>3</v>
      </c>
      <c r="M26" s="98">
        <v>3</v>
      </c>
      <c r="N26" s="101">
        <v>3</v>
      </c>
      <c r="O26" s="97">
        <v>3</v>
      </c>
      <c r="P26" s="98">
        <v>3</v>
      </c>
      <c r="Q26" s="98">
        <v>3</v>
      </c>
      <c r="R26" s="98">
        <v>4</v>
      </c>
      <c r="S26" s="99">
        <v>3</v>
      </c>
      <c r="T26" s="369">
        <v>2</v>
      </c>
      <c r="U26" s="98">
        <v>3</v>
      </c>
      <c r="V26" s="98">
        <v>3</v>
      </c>
      <c r="W26" s="102" t="s">
        <v>94</v>
      </c>
      <c r="X26" s="101">
        <v>3</v>
      </c>
    </row>
    <row r="27" spans="1:24" ht="18.75" customHeight="1">
      <c r="A27" s="275"/>
      <c r="B27" s="170"/>
      <c r="C27" s="276"/>
      <c r="D27" s="276"/>
      <c r="E27" s="276"/>
      <c r="F27" s="143"/>
      <c r="G27" s="530"/>
      <c r="H27" s="530"/>
      <c r="I27" s="530"/>
      <c r="J27" s="530"/>
      <c r="K27" s="530"/>
      <c r="L27" s="530"/>
      <c r="M27" s="530"/>
      <c r="N27" s="530"/>
      <c r="O27" s="530"/>
      <c r="P27" s="530"/>
      <c r="Q27" s="530"/>
      <c r="R27" s="530"/>
      <c r="S27" s="530"/>
      <c r="T27" s="530"/>
      <c r="U27" s="530"/>
      <c r="V27" s="531"/>
      <c r="W27" s="531"/>
      <c r="X27" s="530"/>
    </row>
    <row r="28" spans="1:24" ht="18.75">
      <c r="F28" s="577" t="s">
        <v>318</v>
      </c>
      <c r="G28" s="578"/>
      <c r="H28" s="627"/>
      <c r="I28" s="647" t="s">
        <v>209</v>
      </c>
      <c r="J28" s="649" t="s">
        <v>67</v>
      </c>
      <c r="K28" s="649"/>
      <c r="L28" s="649"/>
      <c r="M28" s="649"/>
      <c r="N28" s="650"/>
      <c r="O28" s="569" t="s">
        <v>68</v>
      </c>
      <c r="P28" s="570"/>
      <c r="Q28" s="570"/>
      <c r="R28" s="570"/>
      <c r="S28" s="571"/>
      <c r="T28" s="660" t="s">
        <v>69</v>
      </c>
      <c r="U28" s="661"/>
      <c r="V28" s="661"/>
      <c r="W28" s="661"/>
      <c r="X28" s="662"/>
    </row>
    <row r="29" spans="1:24">
      <c r="F29" s="579"/>
      <c r="G29" s="580"/>
      <c r="H29" s="628"/>
      <c r="I29" s="648"/>
      <c r="J29" s="39">
        <v>1</v>
      </c>
      <c r="K29" s="40">
        <v>2</v>
      </c>
      <c r="L29" s="40">
        <v>3</v>
      </c>
      <c r="M29" s="40">
        <v>4</v>
      </c>
      <c r="N29" s="41">
        <v>5</v>
      </c>
      <c r="O29" s="39">
        <v>6</v>
      </c>
      <c r="P29" s="40">
        <v>7</v>
      </c>
      <c r="Q29" s="40">
        <v>8</v>
      </c>
      <c r="R29" s="40">
        <v>9</v>
      </c>
      <c r="S29" s="42">
        <v>10</v>
      </c>
      <c r="T29" s="43">
        <v>11</v>
      </c>
      <c r="U29" s="40">
        <v>12</v>
      </c>
      <c r="V29" s="40">
        <v>13</v>
      </c>
      <c r="W29" s="40">
        <v>14</v>
      </c>
      <c r="X29" s="42">
        <v>15</v>
      </c>
    </row>
    <row r="30" spans="1:24">
      <c r="F30" s="579"/>
      <c r="G30" s="580"/>
      <c r="H30" s="628"/>
      <c r="I30" s="254" t="s">
        <v>210</v>
      </c>
      <c r="J30" s="70"/>
      <c r="K30" s="73"/>
      <c r="L30" s="73"/>
      <c r="M30" s="73"/>
      <c r="N30" s="265"/>
      <c r="O30" s="70"/>
      <c r="P30" s="73"/>
      <c r="Q30" s="73"/>
      <c r="R30" s="73"/>
      <c r="S30" s="78"/>
      <c r="T30" s="249"/>
      <c r="U30" s="73"/>
      <c r="V30" s="11">
        <v>2</v>
      </c>
      <c r="W30" s="11">
        <v>1</v>
      </c>
      <c r="X30" s="78"/>
    </row>
    <row r="31" spans="1:24">
      <c r="F31" s="579"/>
      <c r="G31" s="580"/>
      <c r="H31" s="628"/>
      <c r="I31" s="122" t="s">
        <v>211</v>
      </c>
      <c r="J31" s="89">
        <v>2</v>
      </c>
      <c r="K31" s="87">
        <v>2</v>
      </c>
      <c r="L31" s="87">
        <v>2</v>
      </c>
      <c r="M31" s="87">
        <v>4</v>
      </c>
      <c r="N31" s="88">
        <v>3</v>
      </c>
      <c r="O31" s="71"/>
      <c r="P31" s="74"/>
      <c r="Q31" s="87">
        <v>2</v>
      </c>
      <c r="R31" s="87">
        <v>1</v>
      </c>
      <c r="S31" s="19">
        <v>4</v>
      </c>
      <c r="T31" s="17">
        <v>3</v>
      </c>
      <c r="U31" s="18">
        <v>2</v>
      </c>
      <c r="V31" s="18">
        <v>2</v>
      </c>
      <c r="W31" s="18">
        <v>1</v>
      </c>
      <c r="X31" s="19">
        <v>2</v>
      </c>
    </row>
    <row r="32" spans="1:24">
      <c r="F32" s="579"/>
      <c r="G32" s="580"/>
      <c r="H32" s="628"/>
      <c r="I32" s="22" t="s">
        <v>212</v>
      </c>
      <c r="J32" s="27">
        <v>8</v>
      </c>
      <c r="K32" s="18">
        <v>6</v>
      </c>
      <c r="L32" s="18">
        <v>8</v>
      </c>
      <c r="M32" s="18">
        <v>6</v>
      </c>
      <c r="N32" s="20">
        <v>7</v>
      </c>
      <c r="O32" s="27">
        <v>10</v>
      </c>
      <c r="P32" s="18">
        <v>10</v>
      </c>
      <c r="Q32" s="87">
        <v>7</v>
      </c>
      <c r="R32" s="87">
        <v>7</v>
      </c>
      <c r="S32" s="19">
        <v>6</v>
      </c>
      <c r="T32" s="17">
        <v>4</v>
      </c>
      <c r="U32" s="18">
        <v>4</v>
      </c>
      <c r="V32" s="18">
        <v>4</v>
      </c>
      <c r="W32" s="18">
        <v>7</v>
      </c>
      <c r="X32" s="19">
        <v>7</v>
      </c>
    </row>
    <row r="33" spans="1:24">
      <c r="F33" s="579"/>
      <c r="G33" s="580"/>
      <c r="H33" s="628"/>
      <c r="I33" s="22" t="s">
        <v>213</v>
      </c>
      <c r="J33" s="71"/>
      <c r="K33" s="87">
        <v>2</v>
      </c>
      <c r="L33" s="74"/>
      <c r="M33" s="74"/>
      <c r="N33" s="202"/>
      <c r="O33" s="71"/>
      <c r="P33" s="74"/>
      <c r="Q33" s="87">
        <v>1</v>
      </c>
      <c r="R33" s="87">
        <v>2</v>
      </c>
      <c r="S33" s="76"/>
      <c r="T33" s="86">
        <v>3</v>
      </c>
      <c r="U33" s="87">
        <v>3</v>
      </c>
      <c r="V33" s="87">
        <v>2</v>
      </c>
      <c r="W33" s="74"/>
      <c r="X33" s="90">
        <v>1</v>
      </c>
    </row>
    <row r="34" spans="1:24">
      <c r="F34" s="579"/>
      <c r="G34" s="580"/>
      <c r="H34" s="628"/>
      <c r="I34" s="22" t="s">
        <v>214</v>
      </c>
      <c r="J34" s="71"/>
      <c r="K34" s="74"/>
      <c r="L34" s="74"/>
      <c r="M34" s="74"/>
      <c r="N34" s="202"/>
      <c r="O34" s="71"/>
      <c r="P34" s="74"/>
      <c r="Q34" s="74"/>
      <c r="R34" s="74"/>
      <c r="S34" s="76"/>
      <c r="T34" s="204"/>
      <c r="U34" s="87">
        <v>1</v>
      </c>
      <c r="V34" s="74"/>
      <c r="W34" s="74"/>
      <c r="X34" s="76"/>
    </row>
    <row r="35" spans="1:24">
      <c r="F35" s="579"/>
      <c r="G35" s="580"/>
      <c r="H35" s="628"/>
      <c r="I35" s="255" t="s">
        <v>215</v>
      </c>
      <c r="J35" s="71"/>
      <c r="K35" s="74"/>
      <c r="L35" s="74"/>
      <c r="M35" s="74"/>
      <c r="N35" s="202"/>
      <c r="O35" s="71"/>
      <c r="P35" s="74"/>
      <c r="Q35" s="74"/>
      <c r="R35" s="74"/>
      <c r="S35" s="76"/>
      <c r="T35" s="204"/>
      <c r="U35" s="74"/>
      <c r="V35" s="74"/>
      <c r="W35" s="74"/>
      <c r="X35" s="76"/>
    </row>
    <row r="36" spans="1:24">
      <c r="F36" s="579"/>
      <c r="G36" s="580"/>
      <c r="H36" s="628"/>
      <c r="I36" s="255" t="s">
        <v>216</v>
      </c>
      <c r="J36" s="71"/>
      <c r="K36" s="74"/>
      <c r="L36" s="74"/>
      <c r="M36" s="74"/>
      <c r="N36" s="202"/>
      <c r="O36" s="71"/>
      <c r="P36" s="74"/>
      <c r="Q36" s="74"/>
      <c r="R36" s="74"/>
      <c r="S36" s="76"/>
      <c r="T36" s="204"/>
      <c r="U36" s="74"/>
      <c r="V36" s="74"/>
      <c r="W36" s="87">
        <v>1</v>
      </c>
      <c r="X36" s="76"/>
    </row>
    <row r="37" spans="1:24">
      <c r="F37" s="579"/>
      <c r="G37" s="580"/>
      <c r="H37" s="628"/>
      <c r="I37" s="255" t="s">
        <v>217</v>
      </c>
      <c r="J37" s="71"/>
      <c r="K37" s="74"/>
      <c r="L37" s="74"/>
      <c r="M37" s="74"/>
      <c r="N37" s="202"/>
      <c r="O37" s="71"/>
      <c r="P37" s="74"/>
      <c r="Q37" s="74"/>
      <c r="R37" s="74"/>
      <c r="S37" s="76"/>
      <c r="T37" s="204"/>
      <c r="U37" s="74"/>
      <c r="V37" s="74"/>
      <c r="W37" s="74"/>
      <c r="X37" s="76"/>
    </row>
    <row r="38" spans="1:24">
      <c r="F38" s="581"/>
      <c r="G38" s="582"/>
      <c r="H38" s="629"/>
      <c r="I38" s="256" t="s">
        <v>218</v>
      </c>
      <c r="J38" s="72"/>
      <c r="K38" s="75"/>
      <c r="L38" s="75"/>
      <c r="M38" s="75"/>
      <c r="N38" s="203"/>
      <c r="O38" s="72"/>
      <c r="P38" s="75"/>
      <c r="Q38" s="75"/>
      <c r="R38" s="75"/>
      <c r="S38" s="77"/>
      <c r="T38" s="250"/>
      <c r="U38" s="75"/>
      <c r="V38" s="75"/>
      <c r="W38" s="75"/>
      <c r="X38" s="77"/>
    </row>
    <row r="39" spans="1:24">
      <c r="A39" s="37"/>
      <c r="B39" s="37"/>
      <c r="C39" s="37"/>
      <c r="D39" s="37"/>
      <c r="E39" s="37"/>
      <c r="F39" s="37"/>
      <c r="G39" s="37"/>
      <c r="H39" s="37"/>
      <c r="I39" s="37"/>
      <c r="J39" s="37"/>
      <c r="K39" s="37"/>
      <c r="L39" s="37"/>
      <c r="M39" s="37"/>
      <c r="N39" s="37"/>
      <c r="O39" s="37"/>
      <c r="P39" s="37"/>
      <c r="Q39" s="37"/>
      <c r="R39" s="37"/>
      <c r="S39" s="37"/>
      <c r="T39" s="37"/>
      <c r="U39" s="37"/>
      <c r="V39" s="37"/>
      <c r="W39" s="37"/>
      <c r="X39" s="37"/>
    </row>
    <row r="40" spans="1:24" ht="24.75" customHeight="1">
      <c r="A40" s="275"/>
      <c r="C40" s="269"/>
      <c r="D40" s="269"/>
      <c r="E40" s="269"/>
      <c r="F40" s="69"/>
      <c r="G40" s="69"/>
      <c r="H40" s="69"/>
      <c r="I40" s="69"/>
      <c r="J40" s="69"/>
      <c r="K40" s="69"/>
      <c r="L40" s="69"/>
      <c r="M40" s="69"/>
      <c r="N40" s="69"/>
      <c r="O40" s="69"/>
      <c r="P40" s="69"/>
      <c r="Q40" s="69"/>
      <c r="R40" s="69"/>
      <c r="S40" s="69"/>
      <c r="T40" s="69"/>
      <c r="U40" s="69"/>
      <c r="V40" s="69"/>
      <c r="W40" s="69"/>
      <c r="X40" s="69"/>
    </row>
    <row r="41" spans="1:24" ht="51.75" customHeight="1">
      <c r="C41" s="535" t="s">
        <v>11</v>
      </c>
      <c r="D41" s="506" t="s">
        <v>12</v>
      </c>
      <c r="E41" s="507" t="s">
        <v>13</v>
      </c>
      <c r="F41" s="508" t="s">
        <v>14</v>
      </c>
      <c r="G41" s="508" t="s">
        <v>15</v>
      </c>
      <c r="H41" s="509" t="s">
        <v>16</v>
      </c>
    </row>
    <row r="42" spans="1:24" ht="21" customHeight="1">
      <c r="C42" s="536"/>
      <c r="D42" s="510" t="s">
        <v>17</v>
      </c>
      <c r="E42" s="44" t="s">
        <v>319</v>
      </c>
      <c r="F42" s="521">
        <f>AVERAGE(F15,F18,F20,F22,F23,F24,F26)</f>
        <v>43.285714285714285</v>
      </c>
      <c r="G42" s="44" t="s">
        <v>23</v>
      </c>
      <c r="H42" s="64" t="s">
        <v>24</v>
      </c>
    </row>
    <row r="43" spans="1:24" ht="18.75" customHeight="1">
      <c r="C43" s="536"/>
      <c r="D43" s="511" t="s">
        <v>21</v>
      </c>
      <c r="E43" s="25" t="s">
        <v>320</v>
      </c>
      <c r="F43" s="522">
        <f>AVERAGE(F16,F17,F19)</f>
        <v>42</v>
      </c>
      <c r="G43" s="25" t="s">
        <v>32</v>
      </c>
      <c r="H43" s="512"/>
    </row>
    <row r="44" spans="1:24" ht="24" customHeight="1">
      <c r="C44" s="537"/>
      <c r="D44" s="514" t="s">
        <v>25</v>
      </c>
      <c r="E44" s="18">
        <v>0</v>
      </c>
      <c r="F44" s="528"/>
      <c r="G44" s="74"/>
      <c r="H44" s="74"/>
    </row>
    <row r="45" spans="1:24" ht="23.25" customHeight="1">
      <c r="C45" s="537"/>
      <c r="D45" s="515" t="s">
        <v>29</v>
      </c>
      <c r="E45" s="25">
        <v>0</v>
      </c>
      <c r="F45" s="525"/>
      <c r="G45" s="516"/>
      <c r="H45" s="516"/>
    </row>
    <row r="46" spans="1:24" ht="21" customHeight="1">
      <c r="C46" s="537"/>
      <c r="D46" s="514" t="s">
        <v>30</v>
      </c>
      <c r="E46" s="18">
        <v>0</v>
      </c>
      <c r="F46" s="528"/>
      <c r="G46" s="74"/>
      <c r="H46" s="74"/>
    </row>
    <row r="47" spans="1:24" ht="21.75" customHeight="1">
      <c r="C47" s="537"/>
      <c r="D47" s="515" t="s">
        <v>33</v>
      </c>
      <c r="E47" s="25">
        <v>0</v>
      </c>
      <c r="F47" s="516"/>
      <c r="G47" s="516"/>
      <c r="H47" s="516"/>
    </row>
    <row r="48" spans="1:24" ht="18" customHeight="1">
      <c r="C48" s="537"/>
      <c r="D48" s="518" t="s">
        <v>35</v>
      </c>
      <c r="E48" s="31">
        <v>0</v>
      </c>
      <c r="F48" s="75"/>
      <c r="G48" s="75"/>
      <c r="H48" s="75"/>
    </row>
    <row r="49" spans="3:8">
      <c r="C49" s="537"/>
      <c r="D49" s="519" t="s">
        <v>36</v>
      </c>
      <c r="E49" s="44" t="s">
        <v>321</v>
      </c>
      <c r="F49" s="44">
        <f>AVERAGE(F15,F17,F18,F23,F24)</f>
        <v>42.8</v>
      </c>
      <c r="G49" s="44" t="s">
        <v>293</v>
      </c>
      <c r="H49" s="520"/>
    </row>
    <row r="50" spans="3:8">
      <c r="C50" s="538"/>
      <c r="D50" s="517" t="s">
        <v>39</v>
      </c>
      <c r="E50" s="5" t="s">
        <v>321</v>
      </c>
      <c r="F50" s="5">
        <f>AVERAGE(F16,F19,F20,F22,F26)</f>
        <v>43</v>
      </c>
      <c r="G50" s="5" t="s">
        <v>322</v>
      </c>
      <c r="H50" s="7" t="s">
        <v>24</v>
      </c>
    </row>
  </sheetData>
  <mergeCells count="27">
    <mergeCell ref="T28:X28"/>
    <mergeCell ref="F28:H38"/>
    <mergeCell ref="I28:I29"/>
    <mergeCell ref="J28:N28"/>
    <mergeCell ref="O28:S28"/>
    <mergeCell ref="C41:C50"/>
    <mergeCell ref="F11:H11"/>
    <mergeCell ref="K11:M11"/>
    <mergeCell ref="P11:R11"/>
    <mergeCell ref="D13:D14"/>
    <mergeCell ref="E13:E14"/>
    <mergeCell ref="A1:Y1"/>
    <mergeCell ref="B9:N9"/>
    <mergeCell ref="B13:B14"/>
    <mergeCell ref="C13:C14"/>
    <mergeCell ref="F13:F14"/>
    <mergeCell ref="G13:I13"/>
    <mergeCell ref="J13:N13"/>
    <mergeCell ref="O13:S13"/>
    <mergeCell ref="T13:X13"/>
    <mergeCell ref="A13:A26"/>
    <mergeCell ref="A3:B7"/>
    <mergeCell ref="U11:W11"/>
    <mergeCell ref="E3:G3"/>
    <mergeCell ref="H3:L3"/>
    <mergeCell ref="M3:Q3"/>
    <mergeCell ref="R3:V3"/>
  </mergeCells>
  <pageMargins left="0.7" right="0.7" top="0.75" bottom="0.75" header="0.3" footer="0.3"/>
  <pageSetup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AEC62-9D30-4614-98B2-AF40AEF1D382}">
  <dimension ref="A1:Y42"/>
  <sheetViews>
    <sheetView topLeftCell="A29" workbookViewId="0">
      <selection activeCell="D41" sqref="D41:H42"/>
    </sheetView>
  </sheetViews>
  <sheetFormatPr defaultRowHeight="15"/>
  <cols>
    <col min="1" max="1" width="19.140625" customWidth="1"/>
    <col min="2" max="2" width="11.42578125" bestFit="1" customWidth="1"/>
    <col min="3" max="3" width="18.85546875" customWidth="1"/>
    <col min="4" max="4" width="28.5703125" bestFit="1" customWidth="1"/>
    <col min="7" max="7" width="10.42578125" customWidth="1"/>
    <col min="8" max="8" width="10" customWidth="1"/>
  </cols>
  <sheetData>
    <row r="1" spans="1:25" ht="33.75">
      <c r="A1" s="572" t="s">
        <v>304</v>
      </c>
      <c r="B1" s="573"/>
      <c r="C1" s="573"/>
      <c r="D1" s="573"/>
      <c r="E1" s="573"/>
      <c r="F1" s="573"/>
      <c r="G1" s="573"/>
      <c r="H1" s="573"/>
      <c r="I1" s="573"/>
      <c r="J1" s="573"/>
      <c r="K1" s="573"/>
      <c r="L1" s="573"/>
      <c r="M1" s="573"/>
      <c r="N1" s="573"/>
      <c r="O1" s="573"/>
      <c r="P1" s="573"/>
      <c r="Q1" s="573"/>
      <c r="R1" s="573"/>
      <c r="S1" s="573"/>
      <c r="T1" s="573"/>
      <c r="U1" s="573"/>
      <c r="V1" s="573"/>
      <c r="W1" s="573"/>
      <c r="X1" s="573"/>
      <c r="Y1" s="574"/>
    </row>
    <row r="3" spans="1:25" ht="30.75">
      <c r="A3" s="682" t="s">
        <v>64</v>
      </c>
      <c r="B3" s="683"/>
      <c r="C3" s="241"/>
      <c r="D3" s="448" t="s">
        <v>65</v>
      </c>
      <c r="E3" s="669" t="s">
        <v>66</v>
      </c>
      <c r="F3" s="670"/>
      <c r="G3" s="671"/>
      <c r="H3" s="672" t="s">
        <v>67</v>
      </c>
      <c r="I3" s="673"/>
      <c r="J3" s="673"/>
      <c r="K3" s="673"/>
      <c r="L3" s="674"/>
      <c r="M3" s="675" t="s">
        <v>68</v>
      </c>
      <c r="N3" s="676"/>
      <c r="O3" s="676"/>
      <c r="P3" s="676"/>
      <c r="Q3" s="677"/>
      <c r="R3" s="644" t="s">
        <v>69</v>
      </c>
      <c r="S3" s="645"/>
      <c r="T3" s="645"/>
      <c r="U3" s="645"/>
      <c r="V3" s="646"/>
    </row>
    <row r="4" spans="1:25">
      <c r="A4" s="684"/>
      <c r="B4" s="685"/>
      <c r="C4" s="242"/>
      <c r="D4" s="449"/>
      <c r="E4" s="50" t="s">
        <v>71</v>
      </c>
      <c r="F4" s="51" t="s">
        <v>72</v>
      </c>
      <c r="G4" s="52" t="s">
        <v>73</v>
      </c>
      <c r="H4" s="39">
        <v>1</v>
      </c>
      <c r="I4" s="40">
        <v>2</v>
      </c>
      <c r="J4" s="40">
        <v>3</v>
      </c>
      <c r="K4" s="40">
        <v>4</v>
      </c>
      <c r="L4" s="41">
        <v>5</v>
      </c>
      <c r="M4" s="39">
        <v>6</v>
      </c>
      <c r="N4" s="40">
        <v>7</v>
      </c>
      <c r="O4" s="40">
        <v>8</v>
      </c>
      <c r="P4" s="40">
        <v>9</v>
      </c>
      <c r="Q4" s="42">
        <v>10</v>
      </c>
      <c r="R4" s="43">
        <v>11</v>
      </c>
      <c r="S4" s="40">
        <v>12</v>
      </c>
      <c r="T4" s="40">
        <v>13</v>
      </c>
      <c r="U4" s="40">
        <v>14</v>
      </c>
      <c r="V4" s="42">
        <v>15</v>
      </c>
    </row>
    <row r="5" spans="1:25">
      <c r="A5" s="684"/>
      <c r="B5" s="686"/>
      <c r="C5" s="37" t="s">
        <v>75</v>
      </c>
      <c r="D5" s="59">
        <f>AVERAGE(F15:F19)</f>
        <v>39.200000000000003</v>
      </c>
      <c r="E5" s="59">
        <v>13.2</v>
      </c>
      <c r="F5" s="59">
        <v>13.8</v>
      </c>
      <c r="G5" s="9">
        <v>12.2</v>
      </c>
      <c r="H5" s="10">
        <v>3</v>
      </c>
      <c r="I5" s="11">
        <v>2.4</v>
      </c>
      <c r="J5" s="11">
        <v>2.4</v>
      </c>
      <c r="K5" s="11">
        <v>2.6</v>
      </c>
      <c r="L5" s="12">
        <v>2.8</v>
      </c>
      <c r="M5" s="10">
        <v>3</v>
      </c>
      <c r="N5" s="11">
        <v>3</v>
      </c>
      <c r="O5" s="11">
        <v>2.6</v>
      </c>
      <c r="P5" s="11">
        <v>2.6</v>
      </c>
      <c r="Q5" s="12">
        <v>2.6</v>
      </c>
      <c r="R5" s="10">
        <v>2.8</v>
      </c>
      <c r="S5" s="11">
        <v>2.6</v>
      </c>
      <c r="T5" s="11">
        <v>2</v>
      </c>
      <c r="U5" s="11">
        <v>2.4</v>
      </c>
      <c r="V5" s="12">
        <v>2.4</v>
      </c>
    </row>
    <row r="6" spans="1:25">
      <c r="A6" s="684"/>
      <c r="B6" s="686"/>
      <c r="C6" s="239" t="s">
        <v>76</v>
      </c>
      <c r="D6" s="21">
        <v>40.700000000000003</v>
      </c>
      <c r="E6" s="21">
        <v>13.6</v>
      </c>
      <c r="F6" s="21">
        <v>13.9</v>
      </c>
      <c r="G6" s="16">
        <v>13.2</v>
      </c>
      <c r="H6" s="17">
        <v>2.8</v>
      </c>
      <c r="I6" s="18">
        <v>2.8</v>
      </c>
      <c r="J6" s="18">
        <v>2.7</v>
      </c>
      <c r="K6" s="18">
        <v>2.7</v>
      </c>
      <c r="L6" s="19">
        <v>2.6</v>
      </c>
      <c r="M6" s="17">
        <v>3</v>
      </c>
      <c r="N6" s="18">
        <v>2.8</v>
      </c>
      <c r="O6" s="18">
        <v>2.6</v>
      </c>
      <c r="P6" s="18">
        <v>2.9</v>
      </c>
      <c r="Q6" s="19">
        <v>2.5</v>
      </c>
      <c r="R6" s="17">
        <v>2.7</v>
      </c>
      <c r="S6" s="18">
        <v>3</v>
      </c>
      <c r="T6" s="18">
        <v>2.4</v>
      </c>
      <c r="U6" s="18">
        <v>2.5</v>
      </c>
      <c r="V6" s="19">
        <v>2.7</v>
      </c>
    </row>
    <row r="7" spans="1:25">
      <c r="A7" s="687"/>
      <c r="B7" s="688"/>
      <c r="C7" s="240" t="s">
        <v>77</v>
      </c>
      <c r="D7" s="53">
        <v>43.5</v>
      </c>
      <c r="E7" s="53">
        <v>14.8</v>
      </c>
      <c r="F7" s="53">
        <v>14.1</v>
      </c>
      <c r="G7" s="29">
        <v>14.5</v>
      </c>
      <c r="H7" s="30">
        <v>3</v>
      </c>
      <c r="I7" s="31">
        <v>2.9</v>
      </c>
      <c r="J7" s="31">
        <v>3.1</v>
      </c>
      <c r="K7" s="31">
        <v>2.9</v>
      </c>
      <c r="L7" s="32">
        <v>2.9</v>
      </c>
      <c r="M7" s="30">
        <v>3</v>
      </c>
      <c r="N7" s="31">
        <v>2.9</v>
      </c>
      <c r="O7" s="31">
        <v>2.7</v>
      </c>
      <c r="P7" s="31">
        <v>2.9</v>
      </c>
      <c r="Q7" s="32">
        <v>2.7</v>
      </c>
      <c r="R7" s="30">
        <v>3</v>
      </c>
      <c r="S7" s="31">
        <v>3.1</v>
      </c>
      <c r="T7" s="31">
        <v>2.6</v>
      </c>
      <c r="U7" s="31">
        <v>2.9</v>
      </c>
      <c r="V7" s="32">
        <v>3</v>
      </c>
    </row>
    <row r="9" spans="1:25" ht="161.25" customHeight="1">
      <c r="A9" s="245" t="s">
        <v>323</v>
      </c>
      <c r="B9" s="603" t="s">
        <v>324</v>
      </c>
      <c r="C9" s="604"/>
      <c r="D9" s="604"/>
      <c r="E9" s="604"/>
      <c r="F9" s="604"/>
      <c r="G9" s="604"/>
      <c r="H9" s="604"/>
      <c r="I9" s="604"/>
      <c r="J9" s="604"/>
      <c r="K9" s="604"/>
      <c r="L9" s="604"/>
      <c r="M9" s="604"/>
      <c r="N9" s="605"/>
    </row>
    <row r="10" spans="1:25">
      <c r="B10" s="222"/>
      <c r="C10" s="222"/>
      <c r="D10" s="222"/>
      <c r="E10" s="222"/>
      <c r="F10" s="222"/>
      <c r="G10" s="222"/>
      <c r="H10" s="222"/>
      <c r="I10" s="222"/>
      <c r="J10" s="222"/>
      <c r="K10" s="222"/>
      <c r="L10" s="222"/>
      <c r="M10" s="222"/>
      <c r="N10" s="222"/>
    </row>
    <row r="11" spans="1:25" ht="60.75">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row>
    <row r="12" spans="1:25">
      <c r="B12" s="222"/>
      <c r="C12" s="222"/>
      <c r="D12" s="222"/>
      <c r="E12" s="222"/>
      <c r="F12" s="222"/>
      <c r="G12" s="222"/>
      <c r="H12" s="222"/>
      <c r="I12" s="222"/>
      <c r="J12" s="222"/>
      <c r="K12" s="222"/>
      <c r="L12" s="222"/>
      <c r="M12" s="222"/>
      <c r="N12" s="222"/>
    </row>
    <row r="13" spans="1:25" ht="18.75">
      <c r="A13" s="655" t="s">
        <v>325</v>
      </c>
      <c r="B13" s="612" t="s">
        <v>85</v>
      </c>
      <c r="C13" s="653" t="s">
        <v>86</v>
      </c>
      <c r="D13" s="678" t="s">
        <v>87</v>
      </c>
      <c r="E13" s="680"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5">
      <c r="A14" s="656"/>
      <c r="B14" s="657"/>
      <c r="C14" s="654"/>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5" ht="33">
      <c r="A15" s="656"/>
      <c r="B15" s="251">
        <v>44524</v>
      </c>
      <c r="C15" s="8" t="s">
        <v>326</v>
      </c>
      <c r="D15" s="496" t="s">
        <v>89</v>
      </c>
      <c r="E15" s="496" t="s">
        <v>17</v>
      </c>
      <c r="F15" s="123">
        <v>35</v>
      </c>
      <c r="G15" s="59">
        <v>10</v>
      </c>
      <c r="H15" s="9">
        <v>13</v>
      </c>
      <c r="I15" s="135">
        <v>12</v>
      </c>
      <c r="J15" s="10">
        <v>3</v>
      </c>
      <c r="K15" s="392">
        <v>1</v>
      </c>
      <c r="L15" s="360">
        <v>2</v>
      </c>
      <c r="M15" s="360">
        <v>2</v>
      </c>
      <c r="N15" s="394">
        <v>2</v>
      </c>
      <c r="O15" s="62">
        <v>3</v>
      </c>
      <c r="P15" s="44">
        <v>3</v>
      </c>
      <c r="Q15" s="352">
        <v>2</v>
      </c>
      <c r="R15" s="44">
        <v>3</v>
      </c>
      <c r="S15" s="395">
        <v>2</v>
      </c>
      <c r="T15" s="10">
        <v>3</v>
      </c>
      <c r="U15" s="360">
        <v>2</v>
      </c>
      <c r="V15" s="360">
        <v>2</v>
      </c>
      <c r="W15" s="11">
        <v>3</v>
      </c>
      <c r="X15" s="364">
        <v>2</v>
      </c>
    </row>
    <row r="16" spans="1:25" ht="33">
      <c r="A16" s="656"/>
      <c r="B16" s="252">
        <v>44524</v>
      </c>
      <c r="C16" s="23" t="s">
        <v>327</v>
      </c>
      <c r="D16" s="497" t="s">
        <v>89</v>
      </c>
      <c r="E16" s="497" t="s">
        <v>17</v>
      </c>
      <c r="F16" s="21">
        <v>41</v>
      </c>
      <c r="G16" s="21">
        <v>13</v>
      </c>
      <c r="H16" s="16">
        <v>16</v>
      </c>
      <c r="I16" s="22">
        <v>12</v>
      </c>
      <c r="J16" s="17">
        <v>3</v>
      </c>
      <c r="K16" s="342">
        <v>2</v>
      </c>
      <c r="L16" s="342">
        <v>2</v>
      </c>
      <c r="M16" s="18">
        <v>3</v>
      </c>
      <c r="N16" s="20">
        <v>3</v>
      </c>
      <c r="O16" s="27">
        <v>3</v>
      </c>
      <c r="P16" s="18">
        <v>4</v>
      </c>
      <c r="Q16" s="18">
        <v>3</v>
      </c>
      <c r="R16" s="18">
        <v>3</v>
      </c>
      <c r="S16" s="19">
        <v>3</v>
      </c>
      <c r="T16" s="362">
        <v>2</v>
      </c>
      <c r="U16" s="342">
        <v>2</v>
      </c>
      <c r="V16" s="342">
        <v>2</v>
      </c>
      <c r="W16" s="18">
        <v>3</v>
      </c>
      <c r="X16" s="19">
        <v>3</v>
      </c>
    </row>
    <row r="17" spans="1:24" ht="33">
      <c r="A17" s="656"/>
      <c r="B17" s="252">
        <v>44524</v>
      </c>
      <c r="C17" s="23" t="s">
        <v>328</v>
      </c>
      <c r="D17" s="497" t="s">
        <v>89</v>
      </c>
      <c r="E17" s="497" t="s">
        <v>17</v>
      </c>
      <c r="F17" s="21">
        <v>43</v>
      </c>
      <c r="G17" s="21">
        <v>15</v>
      </c>
      <c r="H17" s="16">
        <v>14</v>
      </c>
      <c r="I17" s="22">
        <v>14</v>
      </c>
      <c r="J17" s="17">
        <v>3</v>
      </c>
      <c r="K17" s="18">
        <v>3</v>
      </c>
      <c r="L17" s="18">
        <v>3</v>
      </c>
      <c r="M17" s="18">
        <v>3</v>
      </c>
      <c r="N17" s="20">
        <v>3</v>
      </c>
      <c r="O17" s="27">
        <v>3</v>
      </c>
      <c r="P17" s="18">
        <v>3</v>
      </c>
      <c r="Q17" s="18">
        <v>3</v>
      </c>
      <c r="R17" s="342">
        <v>2</v>
      </c>
      <c r="S17" s="19">
        <v>3</v>
      </c>
      <c r="T17" s="17">
        <v>3</v>
      </c>
      <c r="U17" s="18">
        <v>3</v>
      </c>
      <c r="V17" s="342">
        <v>2</v>
      </c>
      <c r="W17" s="18">
        <v>3</v>
      </c>
      <c r="X17" s="19">
        <v>3</v>
      </c>
    </row>
    <row r="18" spans="1:24" ht="33">
      <c r="A18" s="656"/>
      <c r="B18" s="252">
        <v>44524</v>
      </c>
      <c r="C18" s="26" t="s">
        <v>329</v>
      </c>
      <c r="D18" s="498" t="s">
        <v>89</v>
      </c>
      <c r="E18" s="498" t="s">
        <v>17</v>
      </c>
      <c r="F18" s="21">
        <v>39</v>
      </c>
      <c r="G18" s="21">
        <v>15</v>
      </c>
      <c r="H18" s="16">
        <v>12</v>
      </c>
      <c r="I18" s="22">
        <v>12</v>
      </c>
      <c r="J18" s="17">
        <v>3</v>
      </c>
      <c r="K18" s="18">
        <v>3</v>
      </c>
      <c r="L18" s="18">
        <v>3</v>
      </c>
      <c r="M18" s="18">
        <v>3</v>
      </c>
      <c r="N18" s="20">
        <v>3</v>
      </c>
      <c r="O18" s="27">
        <v>3</v>
      </c>
      <c r="P18" s="342">
        <v>2</v>
      </c>
      <c r="Q18" s="342">
        <v>2</v>
      </c>
      <c r="R18" s="342">
        <v>2</v>
      </c>
      <c r="S18" s="19">
        <v>3</v>
      </c>
      <c r="T18" s="17">
        <v>3</v>
      </c>
      <c r="U18" s="18">
        <v>3</v>
      </c>
      <c r="V18" s="342">
        <v>2</v>
      </c>
      <c r="W18" s="342">
        <v>2</v>
      </c>
      <c r="X18" s="361">
        <v>2</v>
      </c>
    </row>
    <row r="19" spans="1:24" ht="33">
      <c r="A19" s="665"/>
      <c r="B19" s="253">
        <v>44524</v>
      </c>
      <c r="C19" s="28" t="s">
        <v>330</v>
      </c>
      <c r="D19" s="499" t="s">
        <v>198</v>
      </c>
      <c r="E19" s="499" t="s">
        <v>17</v>
      </c>
      <c r="F19" s="53">
        <v>38</v>
      </c>
      <c r="G19" s="53">
        <v>13</v>
      </c>
      <c r="H19" s="29">
        <v>14</v>
      </c>
      <c r="I19" s="49">
        <v>11</v>
      </c>
      <c r="J19" s="30">
        <v>3</v>
      </c>
      <c r="K19" s="31">
        <v>3</v>
      </c>
      <c r="L19" s="370">
        <v>2</v>
      </c>
      <c r="M19" s="370">
        <v>2</v>
      </c>
      <c r="N19" s="33">
        <v>3</v>
      </c>
      <c r="O19" s="34">
        <v>3</v>
      </c>
      <c r="P19" s="31">
        <v>3</v>
      </c>
      <c r="Q19" s="31">
        <v>3</v>
      </c>
      <c r="R19" s="31">
        <v>3</v>
      </c>
      <c r="S19" s="380">
        <v>2</v>
      </c>
      <c r="T19" s="30">
        <v>3</v>
      </c>
      <c r="U19" s="31">
        <v>3</v>
      </c>
      <c r="V19" s="370">
        <v>2</v>
      </c>
      <c r="W19" s="393">
        <v>1</v>
      </c>
      <c r="X19" s="380">
        <v>2</v>
      </c>
    </row>
    <row r="20" spans="1:24" ht="18">
      <c r="A20" s="275"/>
      <c r="C20" s="269"/>
      <c r="D20" s="269"/>
      <c r="E20" s="269"/>
      <c r="F20" s="69"/>
      <c r="G20" s="69"/>
      <c r="H20" s="69"/>
      <c r="I20" s="69"/>
      <c r="J20" s="69"/>
      <c r="K20" s="69"/>
      <c r="L20" s="69"/>
      <c r="M20" s="69"/>
      <c r="N20" s="69"/>
      <c r="O20" s="69"/>
      <c r="P20" s="69"/>
      <c r="Q20" s="69"/>
      <c r="R20" s="69"/>
      <c r="S20" s="69"/>
      <c r="T20" s="69"/>
      <c r="U20" s="69"/>
      <c r="V20" s="69"/>
      <c r="W20" s="69"/>
      <c r="X20" s="69"/>
    </row>
    <row r="21" spans="1:24" ht="18.75">
      <c r="A21" s="37"/>
      <c r="F21" s="577" t="s">
        <v>331</v>
      </c>
      <c r="G21" s="578"/>
      <c r="H21" s="627"/>
      <c r="I21" s="647" t="s">
        <v>209</v>
      </c>
      <c r="J21" s="649" t="s">
        <v>67</v>
      </c>
      <c r="K21" s="649"/>
      <c r="L21" s="649"/>
      <c r="M21" s="649"/>
      <c r="N21" s="650"/>
      <c r="O21" s="569" t="s">
        <v>68</v>
      </c>
      <c r="P21" s="570"/>
      <c r="Q21" s="570"/>
      <c r="R21" s="570"/>
      <c r="S21" s="571"/>
      <c r="T21" s="660" t="s">
        <v>69</v>
      </c>
      <c r="U21" s="661"/>
      <c r="V21" s="661"/>
      <c r="W21" s="661"/>
      <c r="X21" s="662"/>
    </row>
    <row r="22" spans="1:24">
      <c r="A22" s="37"/>
      <c r="F22" s="579"/>
      <c r="G22" s="580"/>
      <c r="H22" s="628"/>
      <c r="I22" s="648"/>
      <c r="J22" s="39">
        <v>1</v>
      </c>
      <c r="K22" s="40">
        <v>2</v>
      </c>
      <c r="L22" s="40">
        <v>3</v>
      </c>
      <c r="M22" s="40">
        <v>4</v>
      </c>
      <c r="N22" s="41">
        <v>5</v>
      </c>
      <c r="O22" s="39">
        <v>6</v>
      </c>
      <c r="P22" s="40">
        <v>7</v>
      </c>
      <c r="Q22" s="40">
        <v>8</v>
      </c>
      <c r="R22" s="40">
        <v>9</v>
      </c>
      <c r="S22" s="42">
        <v>10</v>
      </c>
      <c r="T22" s="43">
        <v>11</v>
      </c>
      <c r="U22" s="40">
        <v>12</v>
      </c>
      <c r="V22" s="40">
        <v>13</v>
      </c>
      <c r="W22" s="40">
        <v>14</v>
      </c>
      <c r="X22" s="42">
        <v>15</v>
      </c>
    </row>
    <row r="23" spans="1:24">
      <c r="A23" s="37"/>
      <c r="F23" s="579"/>
      <c r="G23" s="580"/>
      <c r="H23" s="628"/>
      <c r="I23" s="254" t="s">
        <v>210</v>
      </c>
      <c r="J23" s="70"/>
      <c r="K23" s="167">
        <v>1</v>
      </c>
      <c r="L23" s="73"/>
      <c r="M23" s="73"/>
      <c r="N23" s="265"/>
      <c r="O23" s="70"/>
      <c r="P23" s="73"/>
      <c r="Q23" s="73"/>
      <c r="R23" s="73"/>
      <c r="S23" s="78"/>
      <c r="T23" s="249"/>
      <c r="U23" s="73"/>
      <c r="V23" s="73"/>
      <c r="W23" s="11">
        <v>1</v>
      </c>
      <c r="X23" s="78"/>
    </row>
    <row r="24" spans="1:24">
      <c r="A24" s="37"/>
      <c r="F24" s="579"/>
      <c r="G24" s="580"/>
      <c r="H24" s="628"/>
      <c r="I24" s="122" t="s">
        <v>211</v>
      </c>
      <c r="J24" s="71"/>
      <c r="K24" s="87">
        <v>1</v>
      </c>
      <c r="L24" s="87">
        <v>3</v>
      </c>
      <c r="M24" s="87">
        <v>2</v>
      </c>
      <c r="N24" s="88">
        <v>1</v>
      </c>
      <c r="O24" s="71"/>
      <c r="P24" s="87">
        <v>1</v>
      </c>
      <c r="Q24" s="87">
        <v>2</v>
      </c>
      <c r="R24" s="87">
        <v>2</v>
      </c>
      <c r="S24" s="19">
        <v>2</v>
      </c>
      <c r="T24" s="17">
        <v>1</v>
      </c>
      <c r="U24" s="18">
        <v>2</v>
      </c>
      <c r="V24" s="18">
        <v>5</v>
      </c>
      <c r="W24" s="18">
        <v>1</v>
      </c>
      <c r="X24" s="19">
        <v>3</v>
      </c>
    </row>
    <row r="25" spans="1:24">
      <c r="A25" s="37"/>
      <c r="F25" s="579"/>
      <c r="G25" s="580"/>
      <c r="H25" s="628"/>
      <c r="I25" s="22" t="s">
        <v>212</v>
      </c>
      <c r="J25" s="27">
        <v>5</v>
      </c>
      <c r="K25" s="18">
        <v>3</v>
      </c>
      <c r="L25" s="18">
        <v>2</v>
      </c>
      <c r="M25" s="18">
        <v>3</v>
      </c>
      <c r="N25" s="20">
        <v>4</v>
      </c>
      <c r="O25" s="27">
        <v>5</v>
      </c>
      <c r="P25" s="87">
        <v>3</v>
      </c>
      <c r="Q25" s="87">
        <v>3</v>
      </c>
      <c r="R25" s="87">
        <v>3</v>
      </c>
      <c r="S25" s="19">
        <v>3</v>
      </c>
      <c r="T25" s="17">
        <v>4</v>
      </c>
      <c r="U25" s="18">
        <v>3</v>
      </c>
      <c r="V25" s="74"/>
      <c r="W25" s="18">
        <v>3</v>
      </c>
      <c r="X25" s="19">
        <v>2</v>
      </c>
    </row>
    <row r="26" spans="1:24">
      <c r="A26" s="37"/>
      <c r="F26" s="579"/>
      <c r="G26" s="580"/>
      <c r="H26" s="628"/>
      <c r="I26" s="22" t="s">
        <v>213</v>
      </c>
      <c r="J26" s="71"/>
      <c r="K26" s="74"/>
      <c r="L26" s="74"/>
      <c r="M26" s="74"/>
      <c r="N26" s="202"/>
      <c r="O26" s="71"/>
      <c r="P26" s="87">
        <v>1</v>
      </c>
      <c r="Q26" s="74"/>
      <c r="R26" s="74"/>
      <c r="S26" s="76"/>
      <c r="T26" s="204"/>
      <c r="U26" s="74"/>
      <c r="V26" s="74"/>
      <c r="W26" s="74"/>
      <c r="X26" s="76"/>
    </row>
    <row r="27" spans="1:24">
      <c r="A27" s="37"/>
      <c r="F27" s="579"/>
      <c r="G27" s="580"/>
      <c r="H27" s="628"/>
      <c r="I27" s="22" t="s">
        <v>214</v>
      </c>
      <c r="J27" s="71"/>
      <c r="K27" s="74"/>
      <c r="L27" s="74"/>
      <c r="M27" s="74"/>
      <c r="N27" s="202"/>
      <c r="O27" s="71"/>
      <c r="P27" s="74"/>
      <c r="Q27" s="74"/>
      <c r="R27" s="74"/>
      <c r="S27" s="76"/>
      <c r="T27" s="204"/>
      <c r="U27" s="74"/>
      <c r="V27" s="74"/>
      <c r="W27" s="74"/>
      <c r="X27" s="76"/>
    </row>
    <row r="28" spans="1:24">
      <c r="A28" s="37"/>
      <c r="F28" s="579"/>
      <c r="G28" s="580"/>
      <c r="H28" s="628"/>
      <c r="I28" s="255" t="s">
        <v>215</v>
      </c>
      <c r="J28" s="71"/>
      <c r="K28" s="74"/>
      <c r="L28" s="74"/>
      <c r="M28" s="74"/>
      <c r="N28" s="202"/>
      <c r="O28" s="71"/>
      <c r="P28" s="74"/>
      <c r="Q28" s="74"/>
      <c r="R28" s="74"/>
      <c r="S28" s="76"/>
      <c r="T28" s="204"/>
      <c r="U28" s="74"/>
      <c r="V28" s="74"/>
      <c r="W28" s="74"/>
      <c r="X28" s="76"/>
    </row>
    <row r="29" spans="1:24">
      <c r="A29" s="37"/>
      <c r="F29" s="579"/>
      <c r="G29" s="580"/>
      <c r="H29" s="628"/>
      <c r="I29" s="255" t="s">
        <v>216</v>
      </c>
      <c r="J29" s="71"/>
      <c r="K29" s="74"/>
      <c r="L29" s="74"/>
      <c r="M29" s="74"/>
      <c r="N29" s="202"/>
      <c r="O29" s="71"/>
      <c r="P29" s="74"/>
      <c r="Q29" s="74"/>
      <c r="R29" s="74"/>
      <c r="S29" s="76"/>
      <c r="T29" s="204"/>
      <c r="U29" s="74"/>
      <c r="V29" s="74"/>
      <c r="W29" s="74"/>
      <c r="X29" s="76"/>
    </row>
    <row r="30" spans="1:24">
      <c r="A30" s="37"/>
      <c r="F30" s="579"/>
      <c r="G30" s="580"/>
      <c r="H30" s="628"/>
      <c r="I30" s="255" t="s">
        <v>217</v>
      </c>
      <c r="J30" s="71"/>
      <c r="K30" s="74"/>
      <c r="L30" s="74"/>
      <c r="M30" s="74"/>
      <c r="N30" s="202"/>
      <c r="O30" s="71"/>
      <c r="P30" s="74"/>
      <c r="Q30" s="74"/>
      <c r="R30" s="74"/>
      <c r="S30" s="76"/>
      <c r="T30" s="204"/>
      <c r="U30" s="74"/>
      <c r="V30" s="74"/>
      <c r="W30" s="74"/>
      <c r="X30" s="76"/>
    </row>
    <row r="31" spans="1:24">
      <c r="A31" s="37"/>
      <c r="F31" s="581"/>
      <c r="G31" s="582"/>
      <c r="H31" s="629"/>
      <c r="I31" s="256" t="s">
        <v>218</v>
      </c>
      <c r="J31" s="72"/>
      <c r="K31" s="75"/>
      <c r="L31" s="75"/>
      <c r="M31" s="75"/>
      <c r="N31" s="203"/>
      <c r="O31" s="72"/>
      <c r="P31" s="75"/>
      <c r="Q31" s="75"/>
      <c r="R31" s="75"/>
      <c r="S31" s="77"/>
      <c r="T31" s="250"/>
      <c r="U31" s="75"/>
      <c r="V31" s="75"/>
      <c r="W31" s="75"/>
      <c r="X31" s="77"/>
    </row>
    <row r="33" spans="3:8" ht="45.75">
      <c r="C33" s="535" t="s">
        <v>11</v>
      </c>
      <c r="D33" s="506" t="s">
        <v>12</v>
      </c>
      <c r="E33" s="507" t="s">
        <v>13</v>
      </c>
      <c r="F33" s="508" t="s">
        <v>14</v>
      </c>
      <c r="G33" s="508" t="s">
        <v>15</v>
      </c>
      <c r="H33" s="509" t="s">
        <v>16</v>
      </c>
    </row>
    <row r="34" spans="3:8">
      <c r="C34" s="536"/>
      <c r="D34" s="510" t="s">
        <v>17</v>
      </c>
      <c r="E34" s="44" t="s">
        <v>293</v>
      </c>
      <c r="F34" s="521">
        <f>AVERAGE(F15:F19)</f>
        <v>39.200000000000003</v>
      </c>
      <c r="G34" s="44" t="s">
        <v>293</v>
      </c>
      <c r="H34" s="513"/>
    </row>
    <row r="35" spans="3:8">
      <c r="C35" s="536"/>
      <c r="D35" s="511" t="s">
        <v>21</v>
      </c>
      <c r="E35" s="25">
        <v>0</v>
      </c>
      <c r="F35" s="525"/>
      <c r="G35" s="516"/>
      <c r="H35" s="512"/>
    </row>
    <row r="36" spans="3:8">
      <c r="C36" s="536"/>
      <c r="D36" s="532" t="s">
        <v>25</v>
      </c>
      <c r="E36" s="18">
        <v>0</v>
      </c>
      <c r="F36" s="528"/>
      <c r="G36" s="74"/>
      <c r="H36" s="76"/>
    </row>
    <row r="37" spans="3:8">
      <c r="C37" s="536"/>
      <c r="D37" s="511" t="s">
        <v>29</v>
      </c>
      <c r="E37" s="25">
        <v>0</v>
      </c>
      <c r="F37" s="525"/>
      <c r="G37" s="516"/>
      <c r="H37" s="512"/>
    </row>
    <row r="38" spans="3:8">
      <c r="C38" s="536"/>
      <c r="D38" s="532" t="s">
        <v>30</v>
      </c>
      <c r="E38" s="18">
        <v>0</v>
      </c>
      <c r="F38" s="528"/>
      <c r="G38" s="74"/>
      <c r="H38" s="76"/>
    </row>
    <row r="39" spans="3:8">
      <c r="C39" s="536"/>
      <c r="D39" s="511" t="s">
        <v>33</v>
      </c>
      <c r="E39" s="25">
        <v>0</v>
      </c>
      <c r="F39" s="516"/>
      <c r="G39" s="516"/>
      <c r="H39" s="512"/>
    </row>
    <row r="40" spans="3:8">
      <c r="C40" s="536"/>
      <c r="D40" s="533" t="s">
        <v>35</v>
      </c>
      <c r="E40" s="31">
        <v>0</v>
      </c>
      <c r="F40" s="75"/>
      <c r="G40" s="75"/>
      <c r="H40" s="77"/>
    </row>
    <row r="41" spans="3:8">
      <c r="C41" s="536"/>
      <c r="D41" s="510" t="s">
        <v>36</v>
      </c>
      <c r="E41" s="44" t="s">
        <v>332</v>
      </c>
      <c r="F41" s="44">
        <v>38</v>
      </c>
      <c r="G41" s="44" t="s">
        <v>28</v>
      </c>
      <c r="H41" s="513"/>
    </row>
    <row r="42" spans="3:8">
      <c r="C42" s="538"/>
      <c r="D42" s="517" t="s">
        <v>39</v>
      </c>
      <c r="E42" s="5" t="s">
        <v>333</v>
      </c>
      <c r="F42" s="5">
        <f>AVERAGE(F15:F18)</f>
        <v>39.5</v>
      </c>
      <c r="G42" s="5" t="s">
        <v>303</v>
      </c>
      <c r="H42" s="529"/>
    </row>
  </sheetData>
  <mergeCells count="27">
    <mergeCell ref="J21:N21"/>
    <mergeCell ref="O21:S21"/>
    <mergeCell ref="T21:X21"/>
    <mergeCell ref="A13:A19"/>
    <mergeCell ref="C33:C42"/>
    <mergeCell ref="A1:Y1"/>
    <mergeCell ref="A3:B7"/>
    <mergeCell ref="E3:G3"/>
    <mergeCell ref="H3:L3"/>
    <mergeCell ref="M3:Q3"/>
    <mergeCell ref="R3:V3"/>
    <mergeCell ref="F21:H31"/>
    <mergeCell ref="I21:I22"/>
    <mergeCell ref="F11:H11"/>
    <mergeCell ref="K11:M11"/>
    <mergeCell ref="P11:R11"/>
    <mergeCell ref="F13:F14"/>
    <mergeCell ref="B9:N9"/>
    <mergeCell ref="U11:W11"/>
    <mergeCell ref="D13:D14"/>
    <mergeCell ref="E13:E14"/>
    <mergeCell ref="B13:B14"/>
    <mergeCell ref="C13:C14"/>
    <mergeCell ref="O13:S13"/>
    <mergeCell ref="T13:X13"/>
    <mergeCell ref="G13:I13"/>
    <mergeCell ref="J13:N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B49DE-1941-4FBD-87E5-141FD63A5A79}">
  <dimension ref="A1:Y40"/>
  <sheetViews>
    <sheetView topLeftCell="A20" workbookViewId="0">
      <selection activeCell="D39" sqref="D39:H40"/>
    </sheetView>
  </sheetViews>
  <sheetFormatPr defaultRowHeight="15"/>
  <cols>
    <col min="1" max="1" width="14.85546875" customWidth="1"/>
    <col min="2" max="2" width="14" customWidth="1"/>
    <col min="3" max="3" width="25" customWidth="1"/>
    <col min="4" max="4" width="28.5703125" bestFit="1" customWidth="1"/>
    <col min="7" max="7" width="10.42578125" customWidth="1"/>
    <col min="8" max="8" width="10.5703125" customWidth="1"/>
  </cols>
  <sheetData>
    <row r="1" spans="1:25" ht="33.75">
      <c r="A1" s="572" t="s">
        <v>304</v>
      </c>
      <c r="B1" s="573"/>
      <c r="C1" s="573"/>
      <c r="D1" s="573"/>
      <c r="E1" s="573"/>
      <c r="F1" s="573"/>
      <c r="G1" s="573"/>
      <c r="H1" s="573"/>
      <c r="I1" s="573"/>
      <c r="J1" s="573"/>
      <c r="K1" s="573"/>
      <c r="L1" s="573"/>
      <c r="M1" s="573"/>
      <c r="N1" s="573"/>
      <c r="O1" s="573"/>
      <c r="P1" s="573"/>
      <c r="Q1" s="573"/>
      <c r="R1" s="573"/>
      <c r="S1" s="573"/>
      <c r="T1" s="573"/>
      <c r="U1" s="573"/>
      <c r="V1" s="573"/>
      <c r="W1" s="573"/>
      <c r="X1" s="573"/>
      <c r="Y1" s="574"/>
    </row>
    <row r="3" spans="1:25" ht="30.75">
      <c r="A3" s="682" t="s">
        <v>64</v>
      </c>
      <c r="B3" s="683"/>
      <c r="C3" s="241"/>
      <c r="D3" s="448" t="s">
        <v>65</v>
      </c>
      <c r="E3" s="669" t="s">
        <v>66</v>
      </c>
      <c r="F3" s="670"/>
      <c r="G3" s="671"/>
      <c r="H3" s="672" t="s">
        <v>67</v>
      </c>
      <c r="I3" s="673"/>
      <c r="J3" s="673"/>
      <c r="K3" s="673"/>
      <c r="L3" s="674"/>
      <c r="M3" s="675" t="s">
        <v>68</v>
      </c>
      <c r="N3" s="676"/>
      <c r="O3" s="676"/>
      <c r="P3" s="676"/>
      <c r="Q3" s="677"/>
      <c r="R3" s="644" t="s">
        <v>69</v>
      </c>
      <c r="S3" s="645"/>
      <c r="T3" s="645"/>
      <c r="U3" s="645"/>
      <c r="V3" s="646"/>
    </row>
    <row r="4" spans="1:25">
      <c r="A4" s="684"/>
      <c r="B4" s="685"/>
      <c r="C4" s="242"/>
      <c r="D4" s="449"/>
      <c r="E4" s="50" t="s">
        <v>71</v>
      </c>
      <c r="F4" s="51" t="s">
        <v>72</v>
      </c>
      <c r="G4" s="52" t="s">
        <v>73</v>
      </c>
      <c r="H4" s="39">
        <v>1</v>
      </c>
      <c r="I4" s="40">
        <v>2</v>
      </c>
      <c r="J4" s="40">
        <v>3</v>
      </c>
      <c r="K4" s="40">
        <v>4</v>
      </c>
      <c r="L4" s="41">
        <v>5</v>
      </c>
      <c r="M4" s="39">
        <v>6</v>
      </c>
      <c r="N4" s="40">
        <v>7</v>
      </c>
      <c r="O4" s="40">
        <v>8</v>
      </c>
      <c r="P4" s="40">
        <v>9</v>
      </c>
      <c r="Q4" s="42">
        <v>10</v>
      </c>
      <c r="R4" s="43">
        <v>11</v>
      </c>
      <c r="S4" s="40">
        <v>12</v>
      </c>
      <c r="T4" s="40">
        <v>13</v>
      </c>
      <c r="U4" s="40">
        <v>14</v>
      </c>
      <c r="V4" s="42">
        <v>15</v>
      </c>
    </row>
    <row r="5" spans="1:25">
      <c r="A5" s="684"/>
      <c r="B5" s="686"/>
      <c r="C5" s="37" t="s">
        <v>75</v>
      </c>
      <c r="D5" s="59">
        <v>39</v>
      </c>
      <c r="E5" s="59">
        <v>11</v>
      </c>
      <c r="F5" s="59">
        <v>14.5</v>
      </c>
      <c r="G5" s="9">
        <v>12.5</v>
      </c>
      <c r="H5" s="10">
        <v>2.2999999999999998</v>
      </c>
      <c r="I5" s="11">
        <v>2.2999999999999998</v>
      </c>
      <c r="J5" s="11">
        <v>2.2999999999999998</v>
      </c>
      <c r="K5" s="11">
        <v>2.2999999999999998</v>
      </c>
      <c r="L5" s="12">
        <v>1.7</v>
      </c>
      <c r="M5" s="10">
        <v>3</v>
      </c>
      <c r="N5" s="11">
        <v>3</v>
      </c>
      <c r="O5" s="11">
        <v>2.5</v>
      </c>
      <c r="P5" s="11">
        <v>3</v>
      </c>
      <c r="Q5" s="12">
        <v>3</v>
      </c>
      <c r="R5" s="10">
        <v>2</v>
      </c>
      <c r="S5" s="11">
        <v>2.5</v>
      </c>
      <c r="T5" s="11">
        <v>2.5</v>
      </c>
      <c r="U5" s="11">
        <v>2.5</v>
      </c>
      <c r="V5" s="12">
        <v>3</v>
      </c>
    </row>
    <row r="6" spans="1:25">
      <c r="A6" s="684"/>
      <c r="B6" s="686"/>
      <c r="C6" s="239" t="s">
        <v>76</v>
      </c>
      <c r="D6" s="21">
        <v>40.700000000000003</v>
      </c>
      <c r="E6" s="21">
        <v>13.6</v>
      </c>
      <c r="F6" s="21">
        <v>13.9</v>
      </c>
      <c r="G6" s="16">
        <v>13.2</v>
      </c>
      <c r="H6" s="17">
        <v>2.8</v>
      </c>
      <c r="I6" s="18">
        <v>2.8</v>
      </c>
      <c r="J6" s="18">
        <v>2.7</v>
      </c>
      <c r="K6" s="18">
        <v>2.7</v>
      </c>
      <c r="L6" s="19">
        <v>2.6</v>
      </c>
      <c r="M6" s="17">
        <v>3</v>
      </c>
      <c r="N6" s="18">
        <v>2.8</v>
      </c>
      <c r="O6" s="18">
        <v>2.6</v>
      </c>
      <c r="P6" s="18">
        <v>2.9</v>
      </c>
      <c r="Q6" s="19">
        <v>2.5</v>
      </c>
      <c r="R6" s="17">
        <v>2.7</v>
      </c>
      <c r="S6" s="18">
        <v>3</v>
      </c>
      <c r="T6" s="18">
        <v>2.4</v>
      </c>
      <c r="U6" s="18">
        <v>2.5</v>
      </c>
      <c r="V6" s="19">
        <v>2.7</v>
      </c>
    </row>
    <row r="7" spans="1:25">
      <c r="A7" s="687"/>
      <c r="B7" s="688"/>
      <c r="C7" s="240" t="s">
        <v>77</v>
      </c>
      <c r="D7" s="53">
        <v>43.5</v>
      </c>
      <c r="E7" s="53">
        <v>14.8</v>
      </c>
      <c r="F7" s="53">
        <v>14.1</v>
      </c>
      <c r="G7" s="29">
        <v>14.5</v>
      </c>
      <c r="H7" s="30">
        <v>3</v>
      </c>
      <c r="I7" s="31">
        <v>2.9</v>
      </c>
      <c r="J7" s="31">
        <v>3.1</v>
      </c>
      <c r="K7" s="31">
        <v>2.9</v>
      </c>
      <c r="L7" s="32">
        <v>2.9</v>
      </c>
      <c r="M7" s="30">
        <v>3</v>
      </c>
      <c r="N7" s="31">
        <v>2.9</v>
      </c>
      <c r="O7" s="31">
        <v>2.7</v>
      </c>
      <c r="P7" s="31">
        <v>2.9</v>
      </c>
      <c r="Q7" s="32">
        <v>2.7</v>
      </c>
      <c r="R7" s="30">
        <v>3</v>
      </c>
      <c r="S7" s="31">
        <v>3.1</v>
      </c>
      <c r="T7" s="31">
        <v>2.6</v>
      </c>
      <c r="U7" s="31">
        <v>2.9</v>
      </c>
      <c r="V7" s="32">
        <v>3</v>
      </c>
    </row>
    <row r="9" spans="1:25" ht="140.25" customHeight="1">
      <c r="A9" s="245" t="s">
        <v>334</v>
      </c>
      <c r="B9" s="603" t="s">
        <v>335</v>
      </c>
      <c r="C9" s="604"/>
      <c r="D9" s="604"/>
      <c r="E9" s="604"/>
      <c r="F9" s="604"/>
      <c r="G9" s="604"/>
      <c r="H9" s="604"/>
      <c r="I9" s="604"/>
      <c r="J9" s="604"/>
      <c r="K9" s="604"/>
      <c r="L9" s="604"/>
      <c r="M9" s="604"/>
      <c r="N9" s="605"/>
    </row>
    <row r="10" spans="1:25">
      <c r="B10" s="222"/>
      <c r="C10" s="222"/>
      <c r="D10" s="222"/>
      <c r="E10" s="222"/>
      <c r="F10" s="222"/>
      <c r="G10" s="222"/>
      <c r="H10" s="222"/>
      <c r="I10" s="222"/>
      <c r="J10" s="222"/>
      <c r="K10" s="222"/>
      <c r="L10" s="222"/>
      <c r="M10" s="222"/>
      <c r="N10" s="222"/>
    </row>
    <row r="11" spans="1:25" ht="60.75">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row>
    <row r="12" spans="1:25">
      <c r="B12" s="222"/>
      <c r="C12" s="222"/>
      <c r="D12" s="222"/>
      <c r="E12" s="222"/>
      <c r="F12" s="222"/>
      <c r="G12" s="222"/>
      <c r="H12" s="222"/>
      <c r="I12" s="222"/>
      <c r="J12" s="222"/>
      <c r="K12" s="222"/>
      <c r="L12" s="222"/>
      <c r="M12" s="222"/>
      <c r="N12" s="222"/>
    </row>
    <row r="13" spans="1:25" ht="18.75">
      <c r="A13" s="655" t="s">
        <v>336</v>
      </c>
      <c r="B13" s="612" t="s">
        <v>85</v>
      </c>
      <c r="C13" s="653" t="s">
        <v>86</v>
      </c>
      <c r="D13" s="678" t="s">
        <v>87</v>
      </c>
      <c r="E13" s="680"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5">
      <c r="A14" s="656"/>
      <c r="B14" s="657"/>
      <c r="C14" s="654"/>
      <c r="D14" s="679"/>
      <c r="E14" s="681"/>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5" ht="33">
      <c r="A15" s="656"/>
      <c r="B15" s="279">
        <v>44524</v>
      </c>
      <c r="C15" s="466" t="s">
        <v>337</v>
      </c>
      <c r="D15" s="501" t="s">
        <v>89</v>
      </c>
      <c r="E15" s="501" t="s">
        <v>17</v>
      </c>
      <c r="F15" s="103" t="s">
        <v>101</v>
      </c>
      <c r="G15" s="46">
        <v>9</v>
      </c>
      <c r="H15" s="141" t="s">
        <v>101</v>
      </c>
      <c r="I15" s="103" t="s">
        <v>101</v>
      </c>
      <c r="J15" s="363">
        <v>2</v>
      </c>
      <c r="K15" s="360">
        <v>2</v>
      </c>
      <c r="L15" s="360">
        <v>2</v>
      </c>
      <c r="M15" s="360">
        <v>2</v>
      </c>
      <c r="N15" s="398">
        <v>1</v>
      </c>
      <c r="O15" s="106" t="s">
        <v>94</v>
      </c>
      <c r="P15" s="107" t="s">
        <v>94</v>
      </c>
      <c r="Q15" s="107" t="s">
        <v>94</v>
      </c>
      <c r="R15" s="107" t="s">
        <v>94</v>
      </c>
      <c r="S15" s="108" t="s">
        <v>94</v>
      </c>
      <c r="T15" s="109" t="s">
        <v>91</v>
      </c>
      <c r="U15" s="104" t="s">
        <v>91</v>
      </c>
      <c r="V15" s="104" t="s">
        <v>91</v>
      </c>
      <c r="W15" s="104" t="s">
        <v>91</v>
      </c>
      <c r="X15" s="105" t="s">
        <v>91</v>
      </c>
    </row>
    <row r="16" spans="1:25">
      <c r="A16" s="656"/>
      <c r="B16" s="274">
        <v>44202</v>
      </c>
      <c r="C16" s="467"/>
      <c r="D16" s="502"/>
      <c r="E16" s="502"/>
      <c r="F16" s="124">
        <v>35</v>
      </c>
      <c r="G16" s="143">
        <v>9</v>
      </c>
      <c r="H16" s="142">
        <v>14</v>
      </c>
      <c r="I16" s="144">
        <v>12</v>
      </c>
      <c r="J16" s="396">
        <v>2</v>
      </c>
      <c r="K16" s="379">
        <v>2</v>
      </c>
      <c r="L16" s="379">
        <v>2</v>
      </c>
      <c r="M16" s="379">
        <v>2</v>
      </c>
      <c r="N16" s="397">
        <v>1</v>
      </c>
      <c r="O16" s="112">
        <v>3</v>
      </c>
      <c r="P16" s="110">
        <v>3</v>
      </c>
      <c r="Q16" s="379">
        <v>2</v>
      </c>
      <c r="R16" s="110">
        <v>3</v>
      </c>
      <c r="S16" s="111">
        <v>3</v>
      </c>
      <c r="T16" s="396">
        <v>2</v>
      </c>
      <c r="U16" s="110">
        <v>3</v>
      </c>
      <c r="V16" s="379">
        <v>2</v>
      </c>
      <c r="W16" s="379">
        <v>2</v>
      </c>
      <c r="X16" s="111">
        <v>3</v>
      </c>
    </row>
    <row r="17" spans="1:24" ht="22.5">
      <c r="A17" s="665"/>
      <c r="B17" s="253">
        <v>44511</v>
      </c>
      <c r="C17" s="468" t="s">
        <v>338</v>
      </c>
      <c r="D17" s="503" t="s">
        <v>89</v>
      </c>
      <c r="E17" s="503" t="s">
        <v>17</v>
      </c>
      <c r="F17" s="49">
        <v>43</v>
      </c>
      <c r="G17" s="48">
        <v>15</v>
      </c>
      <c r="H17" s="29">
        <v>15</v>
      </c>
      <c r="I17" s="49">
        <v>13</v>
      </c>
      <c r="J17" s="30">
        <v>3</v>
      </c>
      <c r="K17" s="31">
        <v>3</v>
      </c>
      <c r="L17" s="31">
        <v>3</v>
      </c>
      <c r="M17" s="31">
        <v>3</v>
      </c>
      <c r="N17" s="33">
        <v>3</v>
      </c>
      <c r="O17" s="34">
        <v>3</v>
      </c>
      <c r="P17" s="31">
        <v>3</v>
      </c>
      <c r="Q17" s="31">
        <v>3</v>
      </c>
      <c r="R17" s="31">
        <v>3</v>
      </c>
      <c r="S17" s="32">
        <v>3</v>
      </c>
      <c r="T17" s="372">
        <v>2</v>
      </c>
      <c r="U17" s="370">
        <v>2</v>
      </c>
      <c r="V17" s="31">
        <v>3</v>
      </c>
      <c r="W17" s="31">
        <v>3</v>
      </c>
      <c r="X17" s="32">
        <v>3</v>
      </c>
    </row>
    <row r="18" spans="1:24">
      <c r="G18" s="524"/>
      <c r="H18" s="524"/>
      <c r="I18" s="524"/>
      <c r="J18" s="524"/>
      <c r="K18" s="524"/>
      <c r="L18" s="524"/>
      <c r="M18" s="524"/>
      <c r="N18" s="524"/>
      <c r="O18" s="524"/>
      <c r="P18" s="524"/>
      <c r="Q18" s="524"/>
      <c r="R18" s="524"/>
      <c r="S18" s="524"/>
      <c r="T18" s="524"/>
      <c r="U18" s="524"/>
      <c r="V18" s="524"/>
      <c r="W18" s="524"/>
      <c r="X18" s="524"/>
    </row>
    <row r="19" spans="1:24" ht="18.75">
      <c r="F19" s="577" t="s">
        <v>339</v>
      </c>
      <c r="G19" s="578"/>
      <c r="H19" s="627"/>
      <c r="I19" s="647" t="s">
        <v>209</v>
      </c>
      <c r="J19" s="649" t="s">
        <v>67</v>
      </c>
      <c r="K19" s="649"/>
      <c r="L19" s="649"/>
      <c r="M19" s="649"/>
      <c r="N19" s="650"/>
      <c r="O19" s="569" t="s">
        <v>68</v>
      </c>
      <c r="P19" s="570"/>
      <c r="Q19" s="570"/>
      <c r="R19" s="570"/>
      <c r="S19" s="571"/>
      <c r="T19" s="660" t="s">
        <v>69</v>
      </c>
      <c r="U19" s="661"/>
      <c r="V19" s="661"/>
      <c r="W19" s="661"/>
      <c r="X19" s="662"/>
    </row>
    <row r="20" spans="1:24">
      <c r="F20" s="579"/>
      <c r="G20" s="580"/>
      <c r="H20" s="628"/>
      <c r="I20" s="648"/>
      <c r="J20" s="39">
        <v>1</v>
      </c>
      <c r="K20" s="40">
        <v>2</v>
      </c>
      <c r="L20" s="40">
        <v>3</v>
      </c>
      <c r="M20" s="40">
        <v>4</v>
      </c>
      <c r="N20" s="41">
        <v>5</v>
      </c>
      <c r="O20" s="39">
        <v>6</v>
      </c>
      <c r="P20" s="40">
        <v>7</v>
      </c>
      <c r="Q20" s="40">
        <v>8</v>
      </c>
      <c r="R20" s="40">
        <v>9</v>
      </c>
      <c r="S20" s="42">
        <v>10</v>
      </c>
      <c r="T20" s="43">
        <v>11</v>
      </c>
      <c r="U20" s="40">
        <v>12</v>
      </c>
      <c r="V20" s="40">
        <v>13</v>
      </c>
      <c r="W20" s="40">
        <v>14</v>
      </c>
      <c r="X20" s="42">
        <v>15</v>
      </c>
    </row>
    <row r="21" spans="1:24">
      <c r="F21" s="579"/>
      <c r="G21" s="580"/>
      <c r="H21" s="628"/>
      <c r="I21" s="254" t="s">
        <v>210</v>
      </c>
      <c r="J21" s="70"/>
      <c r="K21" s="73"/>
      <c r="L21" s="73"/>
      <c r="M21" s="73"/>
      <c r="N21" s="176">
        <v>1</v>
      </c>
      <c r="O21" s="70"/>
      <c r="P21" s="73"/>
      <c r="Q21" s="73"/>
      <c r="R21" s="73"/>
      <c r="S21" s="78"/>
      <c r="T21" s="249"/>
      <c r="U21" s="73"/>
      <c r="V21" s="73"/>
      <c r="W21" s="73"/>
      <c r="X21" s="78"/>
    </row>
    <row r="22" spans="1:24">
      <c r="F22" s="579"/>
      <c r="G22" s="580"/>
      <c r="H22" s="628"/>
      <c r="I22" s="122" t="s">
        <v>211</v>
      </c>
      <c r="J22" s="89">
        <v>1</v>
      </c>
      <c r="K22" s="87">
        <v>1</v>
      </c>
      <c r="L22" s="87">
        <v>1</v>
      </c>
      <c r="M22" s="87">
        <v>1</v>
      </c>
      <c r="N22" s="202"/>
      <c r="O22" s="71"/>
      <c r="P22" s="74"/>
      <c r="Q22" s="87">
        <v>1</v>
      </c>
      <c r="R22" s="74"/>
      <c r="S22" s="76"/>
      <c r="T22" s="17">
        <v>2</v>
      </c>
      <c r="U22" s="18">
        <v>1</v>
      </c>
      <c r="V22" s="18">
        <v>1</v>
      </c>
      <c r="W22" s="18">
        <v>1</v>
      </c>
      <c r="X22" s="76"/>
    </row>
    <row r="23" spans="1:24">
      <c r="F23" s="579"/>
      <c r="G23" s="580"/>
      <c r="H23" s="628"/>
      <c r="I23" s="22" t="s">
        <v>212</v>
      </c>
      <c r="J23" s="27">
        <v>1</v>
      </c>
      <c r="K23" s="18">
        <v>1</v>
      </c>
      <c r="L23" s="18">
        <v>1</v>
      </c>
      <c r="M23" s="18">
        <v>1</v>
      </c>
      <c r="N23" s="20">
        <v>1</v>
      </c>
      <c r="O23" s="27">
        <v>2</v>
      </c>
      <c r="P23" s="87">
        <v>2</v>
      </c>
      <c r="Q23" s="87">
        <v>1</v>
      </c>
      <c r="R23" s="87">
        <v>2</v>
      </c>
      <c r="S23" s="19">
        <v>2</v>
      </c>
      <c r="T23" s="204"/>
      <c r="U23" s="18">
        <v>1</v>
      </c>
      <c r="V23" s="87">
        <v>1</v>
      </c>
      <c r="W23" s="18">
        <v>1</v>
      </c>
      <c r="X23" s="19">
        <v>2</v>
      </c>
    </row>
    <row r="24" spans="1:24">
      <c r="F24" s="579"/>
      <c r="G24" s="580"/>
      <c r="H24" s="628"/>
      <c r="I24" s="22" t="s">
        <v>213</v>
      </c>
      <c r="J24" s="71"/>
      <c r="K24" s="74"/>
      <c r="L24" s="74"/>
      <c r="M24" s="74"/>
      <c r="N24" s="202"/>
      <c r="O24" s="71"/>
      <c r="P24" s="74"/>
      <c r="Q24" s="74"/>
      <c r="R24" s="74"/>
      <c r="S24" s="76"/>
      <c r="T24" s="204"/>
      <c r="U24" s="74"/>
      <c r="V24" s="74"/>
      <c r="W24" s="74"/>
      <c r="X24" s="76"/>
    </row>
    <row r="25" spans="1:24">
      <c r="F25" s="579"/>
      <c r="G25" s="580"/>
      <c r="H25" s="628"/>
      <c r="I25" s="22" t="s">
        <v>214</v>
      </c>
      <c r="J25" s="71"/>
      <c r="K25" s="74"/>
      <c r="L25" s="74"/>
      <c r="M25" s="74"/>
      <c r="N25" s="202"/>
      <c r="O25" s="71"/>
      <c r="P25" s="74"/>
      <c r="Q25" s="74"/>
      <c r="R25" s="74"/>
      <c r="S25" s="76"/>
      <c r="T25" s="204"/>
      <c r="U25" s="74"/>
      <c r="V25" s="74"/>
      <c r="W25" s="74"/>
      <c r="X25" s="76"/>
    </row>
    <row r="26" spans="1:24">
      <c r="F26" s="579"/>
      <c r="G26" s="580"/>
      <c r="H26" s="628"/>
      <c r="I26" s="255" t="s">
        <v>215</v>
      </c>
      <c r="J26" s="71"/>
      <c r="K26" s="74"/>
      <c r="L26" s="74"/>
      <c r="M26" s="74"/>
      <c r="N26" s="202"/>
      <c r="O26" s="71"/>
      <c r="P26" s="74"/>
      <c r="Q26" s="74"/>
      <c r="R26" s="74"/>
      <c r="S26" s="76"/>
      <c r="T26" s="204"/>
      <c r="U26" s="74"/>
      <c r="V26" s="74"/>
      <c r="W26" s="74"/>
      <c r="X26" s="76"/>
    </row>
    <row r="27" spans="1:24">
      <c r="F27" s="579"/>
      <c r="G27" s="580"/>
      <c r="H27" s="628"/>
      <c r="I27" s="255" t="s">
        <v>216</v>
      </c>
      <c r="J27" s="71"/>
      <c r="K27" s="74"/>
      <c r="L27" s="74"/>
      <c r="M27" s="74"/>
      <c r="N27" s="202"/>
      <c r="O27" s="71"/>
      <c r="P27" s="74"/>
      <c r="Q27" s="74"/>
      <c r="R27" s="74"/>
      <c r="S27" s="76"/>
      <c r="T27" s="204"/>
      <c r="U27" s="74"/>
      <c r="V27" s="74"/>
      <c r="W27" s="74"/>
      <c r="X27" s="76"/>
    </row>
    <row r="28" spans="1:24">
      <c r="F28" s="579"/>
      <c r="G28" s="580"/>
      <c r="H28" s="628"/>
      <c r="I28" s="255" t="s">
        <v>217</v>
      </c>
      <c r="J28" s="71"/>
      <c r="K28" s="74"/>
      <c r="L28" s="74"/>
      <c r="M28" s="74"/>
      <c r="N28" s="202"/>
      <c r="O28" s="71"/>
      <c r="P28" s="74"/>
      <c r="Q28" s="74"/>
      <c r="R28" s="74"/>
      <c r="S28" s="76"/>
      <c r="T28" s="204"/>
      <c r="U28" s="74"/>
      <c r="V28" s="74"/>
      <c r="W28" s="74"/>
      <c r="X28" s="76"/>
    </row>
    <row r="29" spans="1:24">
      <c r="F29" s="581"/>
      <c r="G29" s="582"/>
      <c r="H29" s="629"/>
      <c r="I29" s="256" t="s">
        <v>218</v>
      </c>
      <c r="J29" s="72"/>
      <c r="K29" s="75"/>
      <c r="L29" s="75"/>
      <c r="M29" s="75"/>
      <c r="N29" s="203"/>
      <c r="O29" s="72"/>
      <c r="P29" s="75"/>
      <c r="Q29" s="75"/>
      <c r="R29" s="75"/>
      <c r="S29" s="77"/>
      <c r="T29" s="250"/>
      <c r="U29" s="75"/>
      <c r="V29" s="75"/>
      <c r="W29" s="75"/>
      <c r="X29" s="77"/>
    </row>
    <row r="31" spans="1:24" ht="45.75">
      <c r="C31" s="535" t="s">
        <v>11</v>
      </c>
      <c r="D31" s="506" t="s">
        <v>12</v>
      </c>
      <c r="E31" s="507" t="s">
        <v>13</v>
      </c>
      <c r="F31" s="508" t="s">
        <v>14</v>
      </c>
      <c r="G31" s="508" t="s">
        <v>15</v>
      </c>
      <c r="H31" s="509" t="s">
        <v>16</v>
      </c>
    </row>
    <row r="32" spans="1:24">
      <c r="C32" s="536"/>
      <c r="D32" s="510" t="s">
        <v>17</v>
      </c>
      <c r="E32" s="44" t="s">
        <v>24</v>
      </c>
      <c r="F32" s="521">
        <f>AVERAGE(F16:F17)</f>
        <v>39</v>
      </c>
      <c r="G32" s="44" t="s">
        <v>340</v>
      </c>
      <c r="H32" s="64" t="s">
        <v>28</v>
      </c>
    </row>
    <row r="33" spans="3:8">
      <c r="C33" s="536"/>
      <c r="D33" s="511" t="s">
        <v>21</v>
      </c>
      <c r="E33" s="25">
        <v>0</v>
      </c>
      <c r="F33" s="525"/>
      <c r="G33" s="516"/>
      <c r="H33" s="512"/>
    </row>
    <row r="34" spans="3:8">
      <c r="C34" s="536"/>
      <c r="D34" s="532" t="s">
        <v>25</v>
      </c>
      <c r="E34" s="18">
        <v>0</v>
      </c>
      <c r="F34" s="528"/>
      <c r="G34" s="74"/>
      <c r="H34" s="76"/>
    </row>
    <row r="35" spans="3:8">
      <c r="C35" s="536"/>
      <c r="D35" s="511" t="s">
        <v>29</v>
      </c>
      <c r="E35" s="25">
        <v>0</v>
      </c>
      <c r="F35" s="525"/>
      <c r="G35" s="516"/>
      <c r="H35" s="512"/>
    </row>
    <row r="36" spans="3:8">
      <c r="C36" s="536"/>
      <c r="D36" s="532" t="s">
        <v>30</v>
      </c>
      <c r="E36" s="18">
        <v>0</v>
      </c>
      <c r="F36" s="528"/>
      <c r="G36" s="74"/>
      <c r="H36" s="76"/>
    </row>
    <row r="37" spans="3:8">
      <c r="C37" s="536"/>
      <c r="D37" s="511" t="s">
        <v>33</v>
      </c>
      <c r="E37" s="25">
        <v>0</v>
      </c>
      <c r="F37" s="516"/>
      <c r="G37" s="516"/>
      <c r="H37" s="512"/>
    </row>
    <row r="38" spans="3:8">
      <c r="C38" s="536"/>
      <c r="D38" s="533" t="s">
        <v>35</v>
      </c>
      <c r="E38" s="31">
        <v>0</v>
      </c>
      <c r="F38" s="75"/>
      <c r="G38" s="75"/>
      <c r="H38" s="77"/>
    </row>
    <row r="39" spans="3:8">
      <c r="C39" s="536"/>
      <c r="D39" s="510" t="s">
        <v>36</v>
      </c>
      <c r="E39" s="44">
        <v>0</v>
      </c>
      <c r="F39" s="520"/>
      <c r="G39" s="520"/>
      <c r="H39" s="513"/>
    </row>
    <row r="40" spans="3:8">
      <c r="C40" s="538"/>
      <c r="D40" s="517" t="s">
        <v>39</v>
      </c>
      <c r="E40" s="5" t="s">
        <v>24</v>
      </c>
      <c r="F40" s="5">
        <f>AVERAGE(F16:F17)</f>
        <v>39</v>
      </c>
      <c r="G40" s="5" t="s">
        <v>241</v>
      </c>
      <c r="H40" s="7" t="s">
        <v>28</v>
      </c>
    </row>
  </sheetData>
  <mergeCells count="27">
    <mergeCell ref="C31:C40"/>
    <mergeCell ref="A1:Y1"/>
    <mergeCell ref="A3:B7"/>
    <mergeCell ref="E3:G3"/>
    <mergeCell ref="H3:L3"/>
    <mergeCell ref="M3:Q3"/>
    <mergeCell ref="R3:V3"/>
    <mergeCell ref="O19:S19"/>
    <mergeCell ref="T19:X19"/>
    <mergeCell ref="D13:D14"/>
    <mergeCell ref="E13:E14"/>
    <mergeCell ref="F19:H29"/>
    <mergeCell ref="I19:I20"/>
    <mergeCell ref="J19:N19"/>
    <mergeCell ref="T13:X13"/>
    <mergeCell ref="U11:W11"/>
    <mergeCell ref="B9:N9"/>
    <mergeCell ref="B13:B14"/>
    <mergeCell ref="C13:C14"/>
    <mergeCell ref="F13:F14"/>
    <mergeCell ref="G13:I13"/>
    <mergeCell ref="J13:N13"/>
    <mergeCell ref="A13:A17"/>
    <mergeCell ref="O13:S13"/>
    <mergeCell ref="F11:H11"/>
    <mergeCell ref="K11:M11"/>
    <mergeCell ref="P11:R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44EF-8AB4-42B8-812E-EF5F0EE51C10}">
  <dimension ref="A1:AC42"/>
  <sheetViews>
    <sheetView topLeftCell="A16" workbookViewId="0">
      <selection activeCell="D41" sqref="D41:H42"/>
    </sheetView>
  </sheetViews>
  <sheetFormatPr defaultRowHeight="15"/>
  <cols>
    <col min="1" max="1" width="15.5703125" customWidth="1"/>
    <col min="2" max="2" width="14" customWidth="1"/>
    <col min="3" max="3" width="19.7109375" customWidth="1"/>
    <col min="4" max="4" width="28.5703125" bestFit="1" customWidth="1"/>
    <col min="5" max="5" width="18.140625" customWidth="1"/>
    <col min="6" max="6" width="10.7109375" customWidth="1"/>
    <col min="7" max="7" width="10.42578125" customWidth="1"/>
    <col min="8" max="8" width="10.7109375" customWidth="1"/>
  </cols>
  <sheetData>
    <row r="1" spans="1:29" ht="49.5" customHeight="1">
      <c r="A1" s="572" t="s">
        <v>341</v>
      </c>
      <c r="B1" s="573"/>
      <c r="C1" s="573"/>
      <c r="D1" s="573"/>
      <c r="E1" s="573"/>
      <c r="F1" s="573"/>
      <c r="G1" s="573"/>
      <c r="H1" s="573"/>
      <c r="I1" s="573"/>
      <c r="J1" s="573"/>
      <c r="K1" s="573"/>
      <c r="L1" s="573"/>
      <c r="M1" s="573"/>
      <c r="N1" s="573"/>
      <c r="O1" s="573"/>
      <c r="P1" s="573"/>
      <c r="Q1" s="573"/>
      <c r="R1" s="573"/>
      <c r="S1" s="573"/>
      <c r="T1" s="573"/>
      <c r="U1" s="573"/>
      <c r="V1" s="573"/>
      <c r="W1" s="573"/>
      <c r="X1" s="573"/>
      <c r="Y1" s="574"/>
    </row>
    <row r="2" spans="1:29" ht="29.25" customHeight="1">
      <c r="A2" s="231"/>
      <c r="B2" s="232"/>
      <c r="C2" s="232"/>
      <c r="D2" s="232"/>
      <c r="E2" s="232"/>
      <c r="F2" s="232"/>
      <c r="G2" s="232"/>
      <c r="H2" s="232"/>
      <c r="I2" s="232"/>
      <c r="J2" s="232"/>
      <c r="K2" s="232"/>
      <c r="L2" s="232"/>
      <c r="M2" s="232"/>
      <c r="N2" s="232"/>
      <c r="O2" s="231"/>
      <c r="P2" s="231"/>
      <c r="Q2" s="231"/>
      <c r="R2" s="231"/>
      <c r="S2" s="231"/>
      <c r="T2" s="231"/>
      <c r="U2" s="231"/>
      <c r="V2" s="231"/>
      <c r="W2" s="231"/>
      <c r="X2" s="231"/>
      <c r="Y2" s="231"/>
    </row>
    <row r="3" spans="1:29" ht="144.75" customHeight="1">
      <c r="A3" s="245" t="s">
        <v>296</v>
      </c>
      <c r="B3" s="663" t="s">
        <v>342</v>
      </c>
      <c r="C3" s="663"/>
      <c r="D3" s="663"/>
      <c r="E3" s="663"/>
      <c r="F3" s="663"/>
      <c r="G3" s="663"/>
      <c r="H3" s="663"/>
      <c r="I3" s="663"/>
      <c r="J3" s="663"/>
      <c r="K3" s="663"/>
      <c r="L3" s="663"/>
      <c r="M3" s="663"/>
      <c r="N3" s="664"/>
    </row>
    <row r="4" spans="1:29" ht="29.25" customHeight="1"/>
    <row r="5" spans="1:29" ht="18" customHeight="1">
      <c r="A5" s="682" t="s">
        <v>64</v>
      </c>
      <c r="B5" s="683"/>
      <c r="C5" s="241"/>
      <c r="D5" s="448" t="s">
        <v>65</v>
      </c>
      <c r="E5" s="669" t="s">
        <v>66</v>
      </c>
      <c r="F5" s="670"/>
      <c r="G5" s="671"/>
      <c r="H5" s="672" t="s">
        <v>67</v>
      </c>
      <c r="I5" s="673"/>
      <c r="J5" s="673"/>
      <c r="K5" s="673"/>
      <c r="L5" s="674"/>
      <c r="M5" s="675" t="s">
        <v>68</v>
      </c>
      <c r="N5" s="676"/>
      <c r="O5" s="676"/>
      <c r="P5" s="676"/>
      <c r="Q5" s="677"/>
      <c r="R5" s="644" t="s">
        <v>69</v>
      </c>
      <c r="S5" s="645"/>
      <c r="T5" s="645"/>
      <c r="U5" s="645"/>
      <c r="V5" s="646"/>
    </row>
    <row r="6" spans="1:29">
      <c r="A6" s="684"/>
      <c r="B6" s="685"/>
      <c r="C6" s="242"/>
      <c r="D6" s="449"/>
      <c r="E6" s="50" t="s">
        <v>71</v>
      </c>
      <c r="F6" s="51" t="s">
        <v>72</v>
      </c>
      <c r="G6" s="52" t="s">
        <v>73</v>
      </c>
      <c r="H6" s="39">
        <v>1</v>
      </c>
      <c r="I6" s="40">
        <v>2</v>
      </c>
      <c r="J6" s="40">
        <v>3</v>
      </c>
      <c r="K6" s="40">
        <v>4</v>
      </c>
      <c r="L6" s="41">
        <v>5</v>
      </c>
      <c r="M6" s="39">
        <v>6</v>
      </c>
      <c r="N6" s="40">
        <v>7</v>
      </c>
      <c r="O6" s="40">
        <v>8</v>
      </c>
      <c r="P6" s="40">
        <v>9</v>
      </c>
      <c r="Q6" s="42">
        <v>10</v>
      </c>
      <c r="R6" s="43">
        <v>11</v>
      </c>
      <c r="S6" s="40">
        <v>12</v>
      </c>
      <c r="T6" s="40">
        <v>13</v>
      </c>
      <c r="U6" s="40">
        <v>14</v>
      </c>
      <c r="V6" s="42">
        <v>15</v>
      </c>
    </row>
    <row r="7" spans="1:29">
      <c r="A7" s="684"/>
      <c r="B7" s="686"/>
      <c r="C7" s="37" t="s">
        <v>75</v>
      </c>
      <c r="D7" s="244">
        <v>42.6</v>
      </c>
      <c r="E7" s="244">
        <v>14.6</v>
      </c>
      <c r="F7" s="244">
        <v>14.1</v>
      </c>
      <c r="G7" s="155">
        <v>13.8</v>
      </c>
      <c r="H7" s="158">
        <v>3</v>
      </c>
      <c r="I7" s="159">
        <v>3</v>
      </c>
      <c r="J7" s="159">
        <v>3.2</v>
      </c>
      <c r="K7" s="159">
        <v>2.6</v>
      </c>
      <c r="L7" s="163">
        <v>2.8</v>
      </c>
      <c r="M7" s="158">
        <v>3.1</v>
      </c>
      <c r="N7" s="159">
        <v>3</v>
      </c>
      <c r="O7" s="159">
        <v>2.8</v>
      </c>
      <c r="P7" s="159">
        <v>2.8</v>
      </c>
      <c r="Q7" s="163">
        <v>2.4</v>
      </c>
      <c r="R7" s="158">
        <v>2.8</v>
      </c>
      <c r="S7" s="159">
        <v>3.4</v>
      </c>
      <c r="T7" s="159">
        <v>2.2999999999999998</v>
      </c>
      <c r="U7" s="159">
        <v>2.5</v>
      </c>
      <c r="V7" s="163">
        <v>2.8</v>
      </c>
    </row>
    <row r="8" spans="1:29">
      <c r="A8" s="684"/>
      <c r="B8" s="686"/>
      <c r="C8" s="239" t="s">
        <v>76</v>
      </c>
      <c r="D8" s="154">
        <v>40.9</v>
      </c>
      <c r="E8" s="154">
        <v>13.8</v>
      </c>
      <c r="F8" s="154">
        <v>13.7</v>
      </c>
      <c r="G8" s="45">
        <v>13.4</v>
      </c>
      <c r="H8" s="118">
        <v>2.9</v>
      </c>
      <c r="I8" s="119">
        <v>2.7</v>
      </c>
      <c r="J8" s="119">
        <v>2.8</v>
      </c>
      <c r="K8" s="119">
        <v>2.7</v>
      </c>
      <c r="L8" s="120">
        <v>2.6</v>
      </c>
      <c r="M8" s="118">
        <v>3</v>
      </c>
      <c r="N8" s="119">
        <v>2.9</v>
      </c>
      <c r="O8" s="119">
        <v>2.7</v>
      </c>
      <c r="P8" s="119">
        <v>2.8</v>
      </c>
      <c r="Q8" s="120">
        <v>2.2999999999999998</v>
      </c>
      <c r="R8" s="118">
        <v>2.5</v>
      </c>
      <c r="S8" s="119">
        <v>3.4</v>
      </c>
      <c r="T8" s="119">
        <v>2.2999999999999998</v>
      </c>
      <c r="U8" s="119">
        <v>2.6</v>
      </c>
      <c r="V8" s="120">
        <v>2.6</v>
      </c>
    </row>
    <row r="9" spans="1:29">
      <c r="A9" s="687"/>
      <c r="B9" s="688"/>
      <c r="C9" s="240" t="s">
        <v>77</v>
      </c>
      <c r="D9" s="164">
        <v>46.2</v>
      </c>
      <c r="E9" s="164">
        <v>15.6</v>
      </c>
      <c r="F9" s="164">
        <v>14.8</v>
      </c>
      <c r="G9" s="165">
        <v>15.8</v>
      </c>
      <c r="H9" s="166">
        <v>3.2</v>
      </c>
      <c r="I9" s="5">
        <v>3</v>
      </c>
      <c r="J9" s="5">
        <v>3.2</v>
      </c>
      <c r="K9" s="5">
        <v>3.1</v>
      </c>
      <c r="L9" s="7">
        <v>3.1</v>
      </c>
      <c r="M9" s="166">
        <v>3.1</v>
      </c>
      <c r="N9" s="5">
        <v>3</v>
      </c>
      <c r="O9" s="5">
        <v>2.9</v>
      </c>
      <c r="P9" s="5">
        <v>2.9</v>
      </c>
      <c r="Q9" s="7">
        <v>2.8</v>
      </c>
      <c r="R9" s="166">
        <v>3.2</v>
      </c>
      <c r="S9" s="5">
        <v>3.5</v>
      </c>
      <c r="T9" s="5">
        <v>2.8</v>
      </c>
      <c r="U9" s="5">
        <v>3</v>
      </c>
      <c r="V9" s="7">
        <v>3.2</v>
      </c>
    </row>
    <row r="10" spans="1:29" ht="29.25" customHeight="1">
      <c r="B10" s="222"/>
      <c r="C10" s="222"/>
      <c r="D10" s="222"/>
      <c r="E10" s="222"/>
      <c r="F10" s="222"/>
      <c r="G10" s="222"/>
      <c r="H10" s="222"/>
      <c r="I10" s="222"/>
      <c r="J10" s="222"/>
      <c r="K10" s="222"/>
      <c r="L10" s="222"/>
      <c r="M10" s="222"/>
      <c r="N10" s="222"/>
    </row>
    <row r="11" spans="1:29" ht="58.5" customHeight="1">
      <c r="A11" s="356" t="s">
        <v>78</v>
      </c>
      <c r="B11" s="347"/>
      <c r="C11" s="374" t="s">
        <v>79</v>
      </c>
      <c r="D11" s="358"/>
      <c r="E11" s="344"/>
      <c r="F11" s="594" t="s">
        <v>80</v>
      </c>
      <c r="G11" s="595"/>
      <c r="H11" s="596"/>
      <c r="I11" s="359"/>
      <c r="J11" s="345"/>
      <c r="K11" s="594" t="s">
        <v>81</v>
      </c>
      <c r="L11" s="595"/>
      <c r="M11" s="596"/>
      <c r="N11" s="359"/>
      <c r="O11" s="350"/>
      <c r="P11" s="594" t="s">
        <v>82</v>
      </c>
      <c r="Q11" s="595"/>
      <c r="R11" s="596"/>
      <c r="S11" s="359"/>
      <c r="T11" s="355"/>
      <c r="U11" s="594" t="s">
        <v>83</v>
      </c>
      <c r="V11" s="595"/>
      <c r="W11" s="596"/>
      <c r="Z11" s="143"/>
      <c r="AA11" s="143"/>
      <c r="AB11" s="143"/>
      <c r="AC11" s="69"/>
    </row>
    <row r="12" spans="1:29" ht="19.5" customHeight="1">
      <c r="B12" s="222"/>
      <c r="C12" s="222"/>
      <c r="D12" s="222"/>
      <c r="E12" s="222"/>
      <c r="F12" s="222"/>
      <c r="G12" s="222"/>
      <c r="H12" s="222"/>
      <c r="I12" s="222"/>
      <c r="J12" s="222"/>
      <c r="K12" s="222"/>
      <c r="L12" s="222"/>
      <c r="M12" s="222"/>
      <c r="N12" s="222"/>
    </row>
    <row r="13" spans="1:29" ht="18.75">
      <c r="A13" s="655" t="s">
        <v>84</v>
      </c>
      <c r="B13" s="612" t="s">
        <v>85</v>
      </c>
      <c r="C13" s="653" t="s">
        <v>86</v>
      </c>
      <c r="D13" s="680" t="s">
        <v>87</v>
      </c>
      <c r="E13" s="612" t="s">
        <v>12</v>
      </c>
      <c r="F13" s="653" t="s">
        <v>65</v>
      </c>
      <c r="G13" s="666" t="s">
        <v>66</v>
      </c>
      <c r="H13" s="667"/>
      <c r="I13" s="668"/>
      <c r="J13" s="567" t="s">
        <v>67</v>
      </c>
      <c r="K13" s="567"/>
      <c r="L13" s="567"/>
      <c r="M13" s="567"/>
      <c r="N13" s="568"/>
      <c r="O13" s="570" t="s">
        <v>68</v>
      </c>
      <c r="P13" s="570"/>
      <c r="Q13" s="570"/>
      <c r="R13" s="570"/>
      <c r="S13" s="571"/>
      <c r="T13" s="660" t="s">
        <v>69</v>
      </c>
      <c r="U13" s="661"/>
      <c r="V13" s="661"/>
      <c r="W13" s="661"/>
      <c r="X13" s="662"/>
    </row>
    <row r="14" spans="1:29" ht="24" customHeight="1">
      <c r="A14" s="656"/>
      <c r="B14" s="657"/>
      <c r="C14" s="654"/>
      <c r="D14" s="681"/>
      <c r="E14" s="657"/>
      <c r="F14" s="657"/>
      <c r="G14" s="236" t="s">
        <v>71</v>
      </c>
      <c r="H14" s="237" t="s">
        <v>72</v>
      </c>
      <c r="I14" s="238" t="s">
        <v>73</v>
      </c>
      <c r="J14" s="226">
        <v>1</v>
      </c>
      <c r="K14" s="227">
        <v>2</v>
      </c>
      <c r="L14" s="227">
        <v>3</v>
      </c>
      <c r="M14" s="227">
        <v>4</v>
      </c>
      <c r="N14" s="228">
        <v>5</v>
      </c>
      <c r="O14" s="65">
        <v>6</v>
      </c>
      <c r="P14" s="66">
        <v>7</v>
      </c>
      <c r="Q14" s="66">
        <v>8</v>
      </c>
      <c r="R14" s="66">
        <v>9</v>
      </c>
      <c r="S14" s="230">
        <v>10</v>
      </c>
      <c r="T14" s="229">
        <v>11</v>
      </c>
      <c r="U14" s="67">
        <v>12</v>
      </c>
      <c r="V14" s="67">
        <v>13</v>
      </c>
      <c r="W14" s="67">
        <v>14</v>
      </c>
      <c r="X14" s="68">
        <v>15</v>
      </c>
    </row>
    <row r="15" spans="1:29" ht="24.75" customHeight="1">
      <c r="A15" s="656"/>
      <c r="B15" s="233">
        <v>44511</v>
      </c>
      <c r="C15" s="469" t="s">
        <v>343</v>
      </c>
      <c r="D15" s="501" t="s">
        <v>89</v>
      </c>
      <c r="E15" s="501" t="s">
        <v>17</v>
      </c>
      <c r="F15" s="225">
        <v>40</v>
      </c>
      <c r="G15" s="224">
        <v>14</v>
      </c>
      <c r="H15" s="136">
        <v>14</v>
      </c>
      <c r="I15" s="223">
        <v>12</v>
      </c>
      <c r="J15" s="60">
        <v>3</v>
      </c>
      <c r="K15" s="44">
        <v>3</v>
      </c>
      <c r="L15" s="44">
        <v>3</v>
      </c>
      <c r="M15" s="352">
        <v>2</v>
      </c>
      <c r="N15" s="61">
        <v>3</v>
      </c>
      <c r="O15" s="62">
        <v>3</v>
      </c>
      <c r="P15" s="44">
        <v>3</v>
      </c>
      <c r="Q15" s="44">
        <v>3</v>
      </c>
      <c r="R15" s="44">
        <v>3</v>
      </c>
      <c r="S15" s="395">
        <v>2</v>
      </c>
      <c r="T15" s="60">
        <v>3</v>
      </c>
      <c r="U15" s="44">
        <v>3</v>
      </c>
      <c r="V15" s="352">
        <v>2</v>
      </c>
      <c r="W15" s="352">
        <v>2</v>
      </c>
      <c r="X15" s="395">
        <v>2</v>
      </c>
    </row>
    <row r="16" spans="1:29" ht="22.5">
      <c r="A16" s="656"/>
      <c r="B16" s="234">
        <v>44511</v>
      </c>
      <c r="C16" s="470" t="s">
        <v>344</v>
      </c>
      <c r="D16" s="503" t="s">
        <v>89</v>
      </c>
      <c r="E16" s="503" t="s">
        <v>17</v>
      </c>
      <c r="F16" s="47">
        <v>39</v>
      </c>
      <c r="G16" s="21">
        <v>15</v>
      </c>
      <c r="H16" s="16">
        <v>11</v>
      </c>
      <c r="I16" s="22">
        <v>13</v>
      </c>
      <c r="J16" s="17">
        <v>3</v>
      </c>
      <c r="K16" s="18">
        <v>3</v>
      </c>
      <c r="L16" s="18">
        <v>3</v>
      </c>
      <c r="M16" s="18">
        <v>3</v>
      </c>
      <c r="N16" s="20">
        <v>3</v>
      </c>
      <c r="O16" s="27">
        <v>3</v>
      </c>
      <c r="P16" s="342">
        <v>2</v>
      </c>
      <c r="Q16" s="342">
        <v>2</v>
      </c>
      <c r="R16" s="342">
        <v>2</v>
      </c>
      <c r="S16" s="361">
        <v>2</v>
      </c>
      <c r="T16" s="17">
        <v>3</v>
      </c>
      <c r="U16" s="18">
        <v>3</v>
      </c>
      <c r="V16" s="342">
        <v>2</v>
      </c>
      <c r="W16" s="342">
        <v>2</v>
      </c>
      <c r="X16" s="19">
        <v>3</v>
      </c>
    </row>
    <row r="17" spans="1:24" ht="24.75" customHeight="1">
      <c r="A17" s="656"/>
      <c r="B17" s="234">
        <v>44511</v>
      </c>
      <c r="C17" s="470" t="s">
        <v>345</v>
      </c>
      <c r="D17" s="503" t="s">
        <v>198</v>
      </c>
      <c r="E17" s="503" t="s">
        <v>17</v>
      </c>
      <c r="F17" s="47">
        <v>45</v>
      </c>
      <c r="G17" s="21">
        <v>15</v>
      </c>
      <c r="H17" s="16">
        <v>16</v>
      </c>
      <c r="I17" s="22">
        <v>14</v>
      </c>
      <c r="J17" s="17">
        <v>3</v>
      </c>
      <c r="K17" s="18">
        <v>3</v>
      </c>
      <c r="L17" s="18">
        <v>3</v>
      </c>
      <c r="M17" s="18">
        <v>3</v>
      </c>
      <c r="N17" s="20">
        <v>3</v>
      </c>
      <c r="O17" s="27">
        <v>3</v>
      </c>
      <c r="P17" s="18">
        <v>4</v>
      </c>
      <c r="Q17" s="18">
        <v>3</v>
      </c>
      <c r="R17" s="18">
        <v>3</v>
      </c>
      <c r="S17" s="19">
        <v>3</v>
      </c>
      <c r="T17" s="17">
        <v>3</v>
      </c>
      <c r="U17" s="18">
        <v>3</v>
      </c>
      <c r="V17" s="342">
        <v>2</v>
      </c>
      <c r="W17" s="18">
        <v>3</v>
      </c>
      <c r="X17" s="19">
        <v>3</v>
      </c>
    </row>
    <row r="18" spans="1:24" ht="24" customHeight="1">
      <c r="A18" s="656"/>
      <c r="B18" s="234">
        <v>44511</v>
      </c>
      <c r="C18" s="471" t="s">
        <v>346</v>
      </c>
      <c r="D18" s="503" t="s">
        <v>89</v>
      </c>
      <c r="E18" s="503" t="s">
        <v>17</v>
      </c>
      <c r="F18" s="47">
        <v>40</v>
      </c>
      <c r="G18" s="21">
        <v>12</v>
      </c>
      <c r="H18" s="16">
        <v>14</v>
      </c>
      <c r="I18" s="22">
        <v>14</v>
      </c>
      <c r="J18" s="17">
        <v>3</v>
      </c>
      <c r="K18" s="342">
        <v>2</v>
      </c>
      <c r="L18" s="18">
        <v>3</v>
      </c>
      <c r="M18" s="342">
        <v>2</v>
      </c>
      <c r="N18" s="353">
        <v>2</v>
      </c>
      <c r="O18" s="27">
        <v>3</v>
      </c>
      <c r="P18" s="18">
        <v>3</v>
      </c>
      <c r="Q18" s="18">
        <v>3</v>
      </c>
      <c r="R18" s="18">
        <v>3</v>
      </c>
      <c r="S18" s="361">
        <v>2</v>
      </c>
      <c r="T18" s="362">
        <v>2</v>
      </c>
      <c r="U18" s="18">
        <v>4</v>
      </c>
      <c r="V18" s="18">
        <v>3</v>
      </c>
      <c r="W18" s="342">
        <v>2</v>
      </c>
      <c r="X18" s="19">
        <v>3</v>
      </c>
    </row>
    <row r="19" spans="1:24" ht="21.75" customHeight="1">
      <c r="A19" s="665"/>
      <c r="B19" s="235">
        <v>44511</v>
      </c>
      <c r="C19" s="472" t="s">
        <v>347</v>
      </c>
      <c r="D19" s="503" t="s">
        <v>89</v>
      </c>
      <c r="E19" s="503" t="s">
        <v>17</v>
      </c>
      <c r="F19" s="48">
        <v>49</v>
      </c>
      <c r="G19" s="53">
        <v>17</v>
      </c>
      <c r="H19" s="29">
        <v>15.5</v>
      </c>
      <c r="I19" s="49">
        <v>16</v>
      </c>
      <c r="J19" s="30">
        <v>3</v>
      </c>
      <c r="K19" s="31">
        <v>4</v>
      </c>
      <c r="L19" s="31">
        <v>4</v>
      </c>
      <c r="M19" s="31">
        <v>3</v>
      </c>
      <c r="N19" s="33">
        <v>3</v>
      </c>
      <c r="O19" s="34">
        <v>3.5</v>
      </c>
      <c r="P19" s="31">
        <v>3</v>
      </c>
      <c r="Q19" s="31">
        <v>3</v>
      </c>
      <c r="R19" s="31">
        <v>3</v>
      </c>
      <c r="S19" s="32">
        <v>3</v>
      </c>
      <c r="T19" s="30">
        <v>3</v>
      </c>
      <c r="U19" s="31">
        <v>4</v>
      </c>
      <c r="V19" s="370">
        <v>2.5</v>
      </c>
      <c r="W19" s="31">
        <v>3.5</v>
      </c>
      <c r="X19" s="32">
        <v>3</v>
      </c>
    </row>
    <row r="20" spans="1:24" ht="28.5" customHeight="1"/>
    <row r="21" spans="1:24" ht="18.75">
      <c r="F21" s="577" t="s">
        <v>208</v>
      </c>
      <c r="G21" s="578"/>
      <c r="H21" s="627"/>
      <c r="I21" s="647" t="s">
        <v>209</v>
      </c>
      <c r="J21" s="567" t="s">
        <v>67</v>
      </c>
      <c r="K21" s="567"/>
      <c r="L21" s="567"/>
      <c r="M21" s="567"/>
      <c r="N21" s="568"/>
      <c r="O21" s="569" t="s">
        <v>68</v>
      </c>
      <c r="P21" s="570"/>
      <c r="Q21" s="570"/>
      <c r="R21" s="570"/>
      <c r="S21" s="571"/>
      <c r="T21" s="660" t="s">
        <v>69</v>
      </c>
      <c r="U21" s="661"/>
      <c r="V21" s="661"/>
      <c r="W21" s="661"/>
      <c r="X21" s="662"/>
    </row>
    <row r="22" spans="1:24">
      <c r="F22" s="579"/>
      <c r="G22" s="580"/>
      <c r="H22" s="628"/>
      <c r="I22" s="648"/>
      <c r="J22" s="39">
        <v>1</v>
      </c>
      <c r="K22" s="40">
        <v>2</v>
      </c>
      <c r="L22" s="40">
        <v>3</v>
      </c>
      <c r="M22" s="40">
        <v>4</v>
      </c>
      <c r="N22" s="41">
        <v>5</v>
      </c>
      <c r="O22" s="39">
        <v>6</v>
      </c>
      <c r="P22" s="40">
        <v>7</v>
      </c>
      <c r="Q22" s="40">
        <v>8</v>
      </c>
      <c r="R22" s="40">
        <v>9</v>
      </c>
      <c r="S22" s="42">
        <v>10</v>
      </c>
      <c r="T22" s="43">
        <v>11</v>
      </c>
      <c r="U22" s="40">
        <v>12</v>
      </c>
      <c r="V22" s="40">
        <v>13</v>
      </c>
      <c r="W22" s="40">
        <v>14</v>
      </c>
      <c r="X22" s="42">
        <v>15</v>
      </c>
    </row>
    <row r="23" spans="1:24">
      <c r="F23" s="579"/>
      <c r="G23" s="580"/>
      <c r="H23" s="580"/>
      <c r="I23" s="171" t="s">
        <v>210</v>
      </c>
      <c r="J23" s="249"/>
      <c r="K23" s="73"/>
      <c r="L23" s="73"/>
      <c r="M23" s="73"/>
      <c r="N23" s="265"/>
      <c r="O23" s="70"/>
      <c r="P23" s="73"/>
      <c r="Q23" s="73"/>
      <c r="R23" s="73"/>
      <c r="S23" s="78"/>
      <c r="T23" s="249"/>
      <c r="U23" s="73"/>
      <c r="V23" s="73"/>
      <c r="W23" s="73"/>
      <c r="X23" s="78"/>
    </row>
    <row r="24" spans="1:24">
      <c r="F24" s="579"/>
      <c r="G24" s="580"/>
      <c r="H24" s="580"/>
      <c r="I24" s="399" t="s">
        <v>211</v>
      </c>
      <c r="J24" s="204"/>
      <c r="K24" s="18">
        <v>1</v>
      </c>
      <c r="L24" s="74"/>
      <c r="M24" s="18">
        <v>2</v>
      </c>
      <c r="N24" s="88">
        <v>1</v>
      </c>
      <c r="O24" s="71"/>
      <c r="P24" s="18">
        <v>1</v>
      </c>
      <c r="Q24" s="18">
        <v>1</v>
      </c>
      <c r="R24" s="87">
        <v>2</v>
      </c>
      <c r="S24" s="19">
        <v>3</v>
      </c>
      <c r="T24" s="17">
        <v>4</v>
      </c>
      <c r="U24" s="74"/>
      <c r="V24" s="18">
        <v>4</v>
      </c>
      <c r="W24" s="18">
        <v>3</v>
      </c>
      <c r="X24" s="19">
        <v>1</v>
      </c>
    </row>
    <row r="25" spans="1:24">
      <c r="F25" s="579"/>
      <c r="G25" s="580"/>
      <c r="H25" s="580"/>
      <c r="I25" s="16" t="s">
        <v>212</v>
      </c>
      <c r="J25" s="17">
        <v>5</v>
      </c>
      <c r="K25" s="18">
        <v>3</v>
      </c>
      <c r="L25" s="18">
        <v>4</v>
      </c>
      <c r="M25" s="18">
        <v>3</v>
      </c>
      <c r="N25" s="20">
        <v>4</v>
      </c>
      <c r="O25" s="27">
        <v>5</v>
      </c>
      <c r="P25" s="18">
        <v>3</v>
      </c>
      <c r="Q25" s="18">
        <v>4</v>
      </c>
      <c r="R25" s="18">
        <v>4</v>
      </c>
      <c r="S25" s="19">
        <v>2</v>
      </c>
      <c r="T25" s="17">
        <v>1</v>
      </c>
      <c r="U25" s="18">
        <v>3</v>
      </c>
      <c r="V25" s="18">
        <v>1</v>
      </c>
      <c r="W25" s="18">
        <v>2</v>
      </c>
      <c r="X25" s="19">
        <v>4</v>
      </c>
    </row>
    <row r="26" spans="1:24">
      <c r="F26" s="579"/>
      <c r="G26" s="580"/>
      <c r="H26" s="580"/>
      <c r="I26" s="16" t="s">
        <v>213</v>
      </c>
      <c r="J26" s="204"/>
      <c r="K26" s="87">
        <v>1</v>
      </c>
      <c r="L26" s="87">
        <v>1</v>
      </c>
      <c r="M26" s="74"/>
      <c r="N26" s="202"/>
      <c r="O26" s="71"/>
      <c r="P26" s="18">
        <v>1</v>
      </c>
      <c r="Q26" s="74"/>
      <c r="R26" s="74"/>
      <c r="S26" s="76"/>
      <c r="T26" s="204"/>
      <c r="U26" s="18">
        <v>2</v>
      </c>
      <c r="V26" s="74"/>
      <c r="W26" s="74"/>
      <c r="X26" s="76"/>
    </row>
    <row r="27" spans="1:24">
      <c r="F27" s="579"/>
      <c r="G27" s="580"/>
      <c r="H27" s="580"/>
      <c r="I27" s="16" t="s">
        <v>214</v>
      </c>
      <c r="J27" s="204"/>
      <c r="K27" s="74"/>
      <c r="L27" s="74"/>
      <c r="M27" s="74"/>
      <c r="N27" s="202"/>
      <c r="O27" s="71"/>
      <c r="P27" s="74"/>
      <c r="Q27" s="74"/>
      <c r="R27" s="74"/>
      <c r="S27" s="76"/>
      <c r="T27" s="204"/>
      <c r="U27" s="74"/>
      <c r="V27" s="74"/>
      <c r="W27" s="74"/>
      <c r="X27" s="76"/>
    </row>
    <row r="28" spans="1:24">
      <c r="F28" s="579"/>
      <c r="G28" s="580"/>
      <c r="H28" s="580"/>
      <c r="I28" s="247" t="s">
        <v>215</v>
      </c>
      <c r="J28" s="204"/>
      <c r="K28" s="74"/>
      <c r="L28" s="74"/>
      <c r="M28" s="74"/>
      <c r="N28" s="202"/>
      <c r="O28" s="71"/>
      <c r="P28" s="74"/>
      <c r="Q28" s="74"/>
      <c r="R28" s="74"/>
      <c r="S28" s="76"/>
      <c r="T28" s="204"/>
      <c r="U28" s="74"/>
      <c r="V28" s="74"/>
      <c r="W28" s="74"/>
      <c r="X28" s="76"/>
    </row>
    <row r="29" spans="1:24">
      <c r="F29" s="579"/>
      <c r="G29" s="580"/>
      <c r="H29" s="580"/>
      <c r="I29" s="400" t="s">
        <v>216</v>
      </c>
      <c r="J29" s="204"/>
      <c r="K29" s="74"/>
      <c r="L29" s="74"/>
      <c r="M29" s="74"/>
      <c r="N29" s="202"/>
      <c r="O29" s="71"/>
      <c r="P29" s="74"/>
      <c r="Q29" s="74"/>
      <c r="R29" s="74"/>
      <c r="S29" s="76"/>
      <c r="T29" s="204"/>
      <c r="U29" s="74"/>
      <c r="V29" s="74"/>
      <c r="W29" s="74"/>
      <c r="X29" s="76"/>
    </row>
    <row r="30" spans="1:24">
      <c r="F30" s="579"/>
      <c r="G30" s="580"/>
      <c r="H30" s="580"/>
      <c r="I30" s="247" t="s">
        <v>217</v>
      </c>
      <c r="J30" s="204"/>
      <c r="K30" s="74"/>
      <c r="L30" s="74"/>
      <c r="M30" s="74"/>
      <c r="N30" s="202"/>
      <c r="O30" s="71"/>
      <c r="P30" s="74"/>
      <c r="Q30" s="74"/>
      <c r="R30" s="74"/>
      <c r="S30" s="76"/>
      <c r="T30" s="204"/>
      <c r="U30" s="74"/>
      <c r="V30" s="74"/>
      <c r="W30" s="74"/>
      <c r="X30" s="76"/>
    </row>
    <row r="31" spans="1:24">
      <c r="F31" s="581"/>
      <c r="G31" s="582"/>
      <c r="H31" s="582"/>
      <c r="I31" s="248" t="s">
        <v>218</v>
      </c>
      <c r="J31" s="250"/>
      <c r="K31" s="75"/>
      <c r="L31" s="75"/>
      <c r="M31" s="75"/>
      <c r="N31" s="203"/>
      <c r="O31" s="72"/>
      <c r="P31" s="75"/>
      <c r="Q31" s="75"/>
      <c r="R31" s="75"/>
      <c r="S31" s="77"/>
      <c r="T31" s="250"/>
      <c r="U31" s="75"/>
      <c r="V31" s="75"/>
      <c r="W31" s="75"/>
      <c r="X31" s="77"/>
    </row>
    <row r="33" spans="3:8" ht="45.75">
      <c r="C33" s="535" t="s">
        <v>11</v>
      </c>
      <c r="D33" s="506" t="s">
        <v>12</v>
      </c>
      <c r="E33" s="507" t="s">
        <v>13</v>
      </c>
      <c r="F33" s="508" t="s">
        <v>14</v>
      </c>
      <c r="G33" s="508" t="s">
        <v>15</v>
      </c>
      <c r="H33" s="509" t="s">
        <v>16</v>
      </c>
    </row>
    <row r="34" spans="3:8">
      <c r="C34" s="536"/>
      <c r="D34" s="510" t="s">
        <v>17</v>
      </c>
      <c r="E34" s="44" t="s">
        <v>293</v>
      </c>
      <c r="F34" s="521">
        <f>AVERAGE(F15:F19)</f>
        <v>42.6</v>
      </c>
      <c r="G34" s="44" t="s">
        <v>293</v>
      </c>
      <c r="H34" s="513"/>
    </row>
    <row r="35" spans="3:8">
      <c r="C35" s="536"/>
      <c r="D35" s="511" t="s">
        <v>21</v>
      </c>
      <c r="E35" s="25">
        <v>0</v>
      </c>
      <c r="F35" s="525"/>
      <c r="G35" s="516"/>
      <c r="H35" s="512"/>
    </row>
    <row r="36" spans="3:8">
      <c r="C36" s="536"/>
      <c r="D36" s="532" t="s">
        <v>25</v>
      </c>
      <c r="E36" s="18">
        <v>0</v>
      </c>
      <c r="F36" s="528"/>
      <c r="G36" s="74"/>
      <c r="H36" s="76"/>
    </row>
    <row r="37" spans="3:8">
      <c r="C37" s="536"/>
      <c r="D37" s="511" t="s">
        <v>29</v>
      </c>
      <c r="E37" s="25">
        <v>0</v>
      </c>
      <c r="F37" s="525"/>
      <c r="G37" s="516"/>
      <c r="H37" s="512"/>
    </row>
    <row r="38" spans="3:8">
      <c r="C38" s="536"/>
      <c r="D38" s="532" t="s">
        <v>30</v>
      </c>
      <c r="E38" s="18">
        <v>0</v>
      </c>
      <c r="F38" s="528"/>
      <c r="G38" s="74"/>
      <c r="H38" s="76"/>
    </row>
    <row r="39" spans="3:8">
      <c r="C39" s="536"/>
      <c r="D39" s="511" t="s">
        <v>33</v>
      </c>
      <c r="E39" s="25">
        <v>0</v>
      </c>
      <c r="F39" s="516"/>
      <c r="G39" s="516"/>
      <c r="H39" s="512"/>
    </row>
    <row r="40" spans="3:8">
      <c r="C40" s="536"/>
      <c r="D40" s="533" t="s">
        <v>35</v>
      </c>
      <c r="E40" s="31">
        <v>0</v>
      </c>
      <c r="F40" s="75"/>
      <c r="G40" s="75"/>
      <c r="H40" s="77"/>
    </row>
    <row r="41" spans="3:8">
      <c r="C41" s="536"/>
      <c r="D41" s="510" t="s">
        <v>36</v>
      </c>
      <c r="E41" s="44" t="s">
        <v>332</v>
      </c>
      <c r="F41" s="44">
        <v>45</v>
      </c>
      <c r="G41" s="44" t="s">
        <v>28</v>
      </c>
      <c r="H41" s="513"/>
    </row>
    <row r="42" spans="3:8">
      <c r="C42" s="538"/>
      <c r="D42" s="517" t="s">
        <v>39</v>
      </c>
      <c r="E42" s="5" t="s">
        <v>333</v>
      </c>
      <c r="F42" s="5">
        <f>AVERAGE(F15:F16,F18:F19)</f>
        <v>42</v>
      </c>
      <c r="G42" s="5" t="s">
        <v>303</v>
      </c>
      <c r="H42" s="529"/>
    </row>
  </sheetData>
  <mergeCells count="27">
    <mergeCell ref="R5:V5"/>
    <mergeCell ref="C33:C42"/>
    <mergeCell ref="O13:S13"/>
    <mergeCell ref="T13:X13"/>
    <mergeCell ref="D13:D14"/>
    <mergeCell ref="E13:E14"/>
    <mergeCell ref="F21:H31"/>
    <mergeCell ref="I21:I22"/>
    <mergeCell ref="J21:N21"/>
    <mergeCell ref="O21:S21"/>
    <mergeCell ref="T21:X21"/>
    <mergeCell ref="A1:Y1"/>
    <mergeCell ref="A13:A19"/>
    <mergeCell ref="B3:N3"/>
    <mergeCell ref="A5:B9"/>
    <mergeCell ref="F13:F14"/>
    <mergeCell ref="C13:C14"/>
    <mergeCell ref="B13:B14"/>
    <mergeCell ref="G13:I13"/>
    <mergeCell ref="J13:N13"/>
    <mergeCell ref="F11:H11"/>
    <mergeCell ref="K11:M11"/>
    <mergeCell ref="P11:R11"/>
    <mergeCell ref="U11:W11"/>
    <mergeCell ref="E5:G5"/>
    <mergeCell ref="H5:L5"/>
    <mergeCell ref="M5:Q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449BF42DE8E241B3B813DB739BDAB9" ma:contentTypeVersion="7" ma:contentTypeDescription="Create a new document." ma:contentTypeScope="" ma:versionID="d83236c1b515f56853d62a203067d583">
  <xsd:schema xmlns:xsd="http://www.w3.org/2001/XMLSchema" xmlns:xs="http://www.w3.org/2001/XMLSchema" xmlns:p="http://schemas.microsoft.com/office/2006/metadata/properties" xmlns:ns2="530f60ef-a3b4-43a0-a630-bf932242ffa2" xmlns:ns3="e1b89306-0467-4978-8b52-0c1de8ddbba4" targetNamespace="http://schemas.microsoft.com/office/2006/metadata/properties" ma:root="true" ma:fieldsID="525a5fc5deec0d2febe95e2579327880" ns2:_="" ns3:_="">
    <xsd:import namespace="530f60ef-a3b4-43a0-a630-bf932242ffa2"/>
    <xsd:import namespace="e1b89306-0467-4978-8b52-0c1de8ddbb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f60ef-a3b4-43a0-a630-bf932242ff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b89306-0467-4978-8b52-0c1de8ddbb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9FCA20-AEB0-46BE-A787-58F2A468A4CE}"/>
</file>

<file path=customXml/itemProps2.xml><?xml version="1.0" encoding="utf-8"?>
<ds:datastoreItem xmlns:ds="http://schemas.openxmlformats.org/officeDocument/2006/customXml" ds:itemID="{90619D7C-2CC9-4871-A65C-EA0393074A37}"/>
</file>

<file path=customXml/itemProps3.xml><?xml version="1.0" encoding="utf-8"?>
<ds:datastoreItem xmlns:ds="http://schemas.openxmlformats.org/officeDocument/2006/customXml" ds:itemID="{71153370-B430-44AC-903B-F90DFA59B0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Alyssa Landreneaux</cp:lastModifiedBy>
  <cp:revision/>
  <dcterms:created xsi:type="dcterms:W3CDTF">2022-01-27T15:39:52Z</dcterms:created>
  <dcterms:modified xsi:type="dcterms:W3CDTF">2022-09-15T15:13:47Z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0x01010050449BF42DE8E241B3B813DB739BDAB9</vt:lpwstr>
  </property>
</Properties>
</file>