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posals\AA-Standard Proposal Information\Sample Budgets\"/>
    </mc:Choice>
  </mc:AlternateContent>
  <xr:revisionPtr revIDLastSave="0" documentId="13_ncr:1_{E54CF029-695C-45E5-9D1A-5E01236AD129}" xr6:coauthVersionLast="36" xr6:coauthVersionMax="36" xr10:uidLastSave="{00000000-0000-0000-0000-000000000000}"/>
  <bookViews>
    <workbookView xWindow="0" yWindow="0" windowWidth="24000" windowHeight="14100" xr2:uid="{00000000-000D-0000-FFFF-FFFF00000000}"/>
  </bookViews>
  <sheets>
    <sheet name="Sample 3-yr budget" sheetId="11" r:id="rId1"/>
  </sheets>
  <calcPr calcId="191029"/>
</workbook>
</file>

<file path=xl/calcChain.xml><?xml version="1.0" encoding="utf-8"?>
<calcChain xmlns="http://schemas.openxmlformats.org/spreadsheetml/2006/main">
  <c r="H15" i="11" l="1"/>
  <c r="G15" i="11"/>
  <c r="F15" i="11"/>
  <c r="D15" i="11"/>
  <c r="C15" i="11"/>
  <c r="B15" i="11"/>
  <c r="H14" i="11"/>
  <c r="G14" i="11"/>
  <c r="F14" i="11"/>
  <c r="B14" i="11"/>
  <c r="H39" i="11"/>
  <c r="G39" i="11"/>
  <c r="F39" i="11"/>
  <c r="D39" i="11"/>
  <c r="C39" i="11"/>
  <c r="B39" i="11"/>
  <c r="J37" i="11"/>
  <c r="J39" i="11" l="1"/>
  <c r="D35" i="11"/>
  <c r="C35" i="11"/>
  <c r="B35" i="11"/>
  <c r="F11" i="11"/>
  <c r="J9" i="11"/>
  <c r="J15" i="11" l="1"/>
  <c r="H43" i="11"/>
  <c r="G43" i="11"/>
  <c r="F43" i="11"/>
  <c r="D43" i="11"/>
  <c r="C43" i="11"/>
  <c r="B43" i="11"/>
  <c r="J41" i="11"/>
  <c r="H35" i="11"/>
  <c r="G35" i="11"/>
  <c r="F35" i="11"/>
  <c r="J32" i="11"/>
  <c r="H29" i="11"/>
  <c r="G29" i="11"/>
  <c r="F29" i="11"/>
  <c r="D29" i="11"/>
  <c r="C29" i="11"/>
  <c r="B29" i="11"/>
  <c r="J27" i="11"/>
  <c r="J26" i="11"/>
  <c r="H23" i="11"/>
  <c r="G23" i="11"/>
  <c r="F23" i="11"/>
  <c r="D23" i="11"/>
  <c r="C23" i="11"/>
  <c r="B23" i="11"/>
  <c r="J21" i="11"/>
  <c r="J20" i="11"/>
  <c r="C8" i="11"/>
  <c r="C14" i="11" s="1"/>
  <c r="B17" i="11" l="1"/>
  <c r="J29" i="11"/>
  <c r="J43" i="11"/>
  <c r="J35" i="11"/>
  <c r="J23" i="11"/>
  <c r="F17" i="11"/>
  <c r="G17" i="11"/>
  <c r="H11" i="11"/>
  <c r="B11" i="11"/>
  <c r="B45" i="11" s="1"/>
  <c r="C11" i="11"/>
  <c r="G11" i="11"/>
  <c r="D8" i="11"/>
  <c r="D14" i="11" s="1"/>
  <c r="G46" i="11" l="1"/>
  <c r="G45" i="11"/>
  <c r="F45" i="11"/>
  <c r="F46" i="11"/>
  <c r="B46" i="11"/>
  <c r="B47" i="11" s="1"/>
  <c r="C17" i="11"/>
  <c r="C45" i="11" s="1"/>
  <c r="H17" i="11"/>
  <c r="H46" i="11" s="1"/>
  <c r="D11" i="11"/>
  <c r="D17" i="11"/>
  <c r="F47" i="11" l="1"/>
  <c r="F49" i="11"/>
  <c r="H45" i="11"/>
  <c r="D45" i="11"/>
  <c r="G47" i="11"/>
  <c r="G49" i="11"/>
  <c r="C46" i="11"/>
  <c r="J11" i="11"/>
  <c r="D46" i="11"/>
  <c r="D47" i="11" s="1"/>
  <c r="B49" i="11"/>
  <c r="C47" i="11" l="1"/>
  <c r="C49" i="11" s="1"/>
  <c r="H47" i="11"/>
  <c r="H49" i="11"/>
  <c r="J52" i="11" s="1"/>
  <c r="J8" i="11"/>
  <c r="J14" i="11"/>
  <c r="J17" i="11" l="1"/>
  <c r="J45" i="11"/>
  <c r="J46" i="11"/>
  <c r="D49" i="11"/>
  <c r="J51" i="11" s="1"/>
  <c r="J47" i="11" l="1"/>
  <c r="J53" i="11" l="1"/>
  <c r="J55" i="11" s="1"/>
  <c r="J49" i="11" l="1"/>
</calcChain>
</file>

<file path=xl/sharedStrings.xml><?xml version="1.0" encoding="utf-8"?>
<sst xmlns="http://schemas.openxmlformats.org/spreadsheetml/2006/main" count="43" uniqueCount="39">
  <si>
    <t>Year 1</t>
  </si>
  <si>
    <t>Category</t>
  </si>
  <si>
    <t>1. Personnel</t>
  </si>
  <si>
    <t>Subtotal Personnel</t>
  </si>
  <si>
    <t>2. Fringe Benefits</t>
  </si>
  <si>
    <t>Subtotal Travel</t>
  </si>
  <si>
    <t>Subtotal Fringe Benefits</t>
  </si>
  <si>
    <t>Total Direct</t>
  </si>
  <si>
    <t>Year 2</t>
  </si>
  <si>
    <t>Total</t>
  </si>
  <si>
    <t>Year 3</t>
  </si>
  <si>
    <t>Subtotal Materials and Supplies</t>
  </si>
  <si>
    <t>Total Project Cost</t>
  </si>
  <si>
    <t>SFA Match</t>
  </si>
  <si>
    <t xml:space="preserve">SFA </t>
  </si>
  <si>
    <t>Grant</t>
  </si>
  <si>
    <t>Subtotal Contractual</t>
  </si>
  <si>
    <t>Sponsor</t>
  </si>
  <si>
    <t>a.  Project Director</t>
  </si>
  <si>
    <t>3. Travel</t>
  </si>
  <si>
    <t>4. Materials and Supplies</t>
  </si>
  <si>
    <t>a. Computers</t>
  </si>
  <si>
    <t xml:space="preserve">5. Contractual </t>
  </si>
  <si>
    <t>Subtotal Participants</t>
  </si>
  <si>
    <t>Total Modified Direct Costs</t>
  </si>
  <si>
    <t>a  Project Directors Meeting</t>
  </si>
  <si>
    <t>b. GRA</t>
  </si>
  <si>
    <t>b. GRA - 2% salary</t>
  </si>
  <si>
    <t>b. Travel for field work</t>
  </si>
  <si>
    <t>a. Evaluator</t>
  </si>
  <si>
    <t xml:space="preserve">b. Speakers at events </t>
  </si>
  <si>
    <t>b. Supplies, marketing</t>
  </si>
  <si>
    <t>match percent</t>
  </si>
  <si>
    <t>Sample Budget Template</t>
  </si>
  <si>
    <t>6. Equipment</t>
  </si>
  <si>
    <t>Subtotal Equipment</t>
  </si>
  <si>
    <t xml:space="preserve">7. Participants </t>
  </si>
  <si>
    <t>a.  Project Director - 30% salary</t>
  </si>
  <si>
    <t>Indirect Costs: (31.28% of MTDC)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</si>
</sst>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5" fillId="0" borderId="0" xfId="0" applyFon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165" fontId="5" fillId="0" borderId="0" xfId="0" applyNumberFormat="1" applyFont="1"/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2" applyFont="1"/>
    <xf numFmtId="166" fontId="5" fillId="0" borderId="0" xfId="0" applyNumberFormat="1" applyFont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/>
    <xf numFmtId="3" fontId="2" fillId="0" borderId="0" xfId="0" applyNumberFormat="1" applyFont="1" applyFill="1" applyAlignment="1">
      <alignment wrapText="1"/>
    </xf>
    <xf numFmtId="0" fontId="5" fillId="0" borderId="0" xfId="0" applyFont="1" applyAlignment="1">
      <alignment horizontal="right"/>
    </xf>
    <xf numFmtId="165" fontId="5" fillId="0" borderId="0" xfId="0" applyNumberFormat="1" applyFont="1" applyFill="1"/>
    <xf numFmtId="164" fontId="5" fillId="0" borderId="0" xfId="0" applyNumberFormat="1" applyFont="1" applyFill="1"/>
    <xf numFmtId="166" fontId="5" fillId="0" borderId="0" xfId="0" applyNumberFormat="1" applyFont="1" applyFill="1"/>
    <xf numFmtId="44" fontId="7" fillId="0" borderId="0" xfId="0" applyNumberFormat="1" applyFont="1" applyFill="1"/>
    <xf numFmtId="164" fontId="7" fillId="0" borderId="0" xfId="0" applyNumberFormat="1" applyFont="1" applyFill="1"/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3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/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56"/>
  <sheetViews>
    <sheetView tabSelected="1" workbookViewId="0">
      <selection activeCell="A29" sqref="A29"/>
    </sheetView>
  </sheetViews>
  <sheetFormatPr defaultColWidth="9.140625" defaultRowHeight="12" x14ac:dyDescent="0.2"/>
  <cols>
    <col min="1" max="1" width="54.5703125" style="3" customWidth="1"/>
    <col min="2" max="2" width="10.85546875" style="30" bestFit="1" customWidth="1"/>
    <col min="3" max="4" width="10.28515625" style="30" customWidth="1"/>
    <col min="5" max="5" width="2.28515625" style="30" customWidth="1"/>
    <col min="6" max="8" width="10.85546875" style="30" customWidth="1"/>
    <col min="9" max="9" width="2.28515625" style="30" customWidth="1"/>
    <col min="10" max="10" width="10.85546875" style="30" bestFit="1" customWidth="1"/>
    <col min="11" max="11" width="12" style="6" bestFit="1" customWidth="1"/>
    <col min="12" max="12" width="10.85546875" style="6" bestFit="1" customWidth="1"/>
    <col min="13" max="13" width="9.140625" style="3"/>
    <col min="14" max="14" width="10.85546875" style="3" bestFit="1" customWidth="1"/>
    <col min="15" max="15" width="9.140625" style="3"/>
    <col min="16" max="16" width="10" style="3" bestFit="1" customWidth="1"/>
    <col min="17" max="16384" width="9.140625" style="3"/>
  </cols>
  <sheetData>
    <row r="2" spans="1:12" customFormat="1" ht="12.75" x14ac:dyDescent="0.2">
      <c r="A2" s="60" t="s">
        <v>33</v>
      </c>
      <c r="B2" s="60"/>
      <c r="C2" s="60"/>
      <c r="D2" s="60"/>
      <c r="E2" s="60"/>
      <c r="F2" s="60"/>
      <c r="G2" s="60"/>
      <c r="H2" s="60"/>
      <c r="I2" s="60"/>
      <c r="J2" s="60"/>
      <c r="K2" s="1"/>
      <c r="L2" s="1"/>
    </row>
    <row r="3" spans="1:12" customFormat="1" ht="12.75" x14ac:dyDescent="0.2">
      <c r="B3" s="19"/>
      <c r="C3" s="20"/>
      <c r="D3" s="20"/>
      <c r="E3" s="20"/>
      <c r="F3" s="20"/>
      <c r="G3" s="20"/>
      <c r="H3" s="20"/>
      <c r="I3" s="20"/>
      <c r="J3" s="20"/>
      <c r="K3" s="1"/>
      <c r="L3" s="1"/>
    </row>
    <row r="4" spans="1:12" customFormat="1" ht="12.75" x14ac:dyDescent="0.2">
      <c r="A4" s="1"/>
      <c r="B4" s="61" t="s">
        <v>15</v>
      </c>
      <c r="C4" s="61"/>
      <c r="D4" s="61"/>
      <c r="E4" s="44"/>
      <c r="F4" s="62" t="s">
        <v>13</v>
      </c>
      <c r="G4" s="62"/>
      <c r="H4" s="62"/>
      <c r="I4" s="44"/>
      <c r="J4" s="21"/>
      <c r="K4" s="1"/>
      <c r="L4" s="1"/>
    </row>
    <row r="5" spans="1:12" customFormat="1" ht="12.75" x14ac:dyDescent="0.2">
      <c r="A5" s="4" t="s">
        <v>1</v>
      </c>
      <c r="B5" s="19" t="s">
        <v>0</v>
      </c>
      <c r="C5" s="19" t="s">
        <v>8</v>
      </c>
      <c r="D5" s="19" t="s">
        <v>10</v>
      </c>
      <c r="E5" s="44"/>
      <c r="F5" s="19" t="s">
        <v>0</v>
      </c>
      <c r="G5" s="19" t="s">
        <v>8</v>
      </c>
      <c r="H5" s="19" t="s">
        <v>10</v>
      </c>
      <c r="I5" s="44"/>
      <c r="J5" s="19" t="s">
        <v>9</v>
      </c>
      <c r="K5" s="1"/>
      <c r="L5" s="1"/>
    </row>
    <row r="6" spans="1:12" x14ac:dyDescent="0.2">
      <c r="A6" s="4"/>
      <c r="B6" s="31"/>
      <c r="C6" s="31"/>
      <c r="D6" s="31"/>
      <c r="E6" s="45"/>
      <c r="F6" s="31"/>
      <c r="G6" s="31"/>
      <c r="H6" s="31"/>
      <c r="I6" s="45"/>
      <c r="J6" s="32"/>
      <c r="K6" s="5"/>
    </row>
    <row r="7" spans="1:12" x14ac:dyDescent="0.2">
      <c r="A7" s="2" t="s">
        <v>2</v>
      </c>
      <c r="B7" s="33"/>
      <c r="E7" s="46"/>
      <c r="I7" s="46"/>
    </row>
    <row r="8" spans="1:12" x14ac:dyDescent="0.2">
      <c r="A8" s="7" t="s">
        <v>18</v>
      </c>
      <c r="B8" s="33">
        <v>50000</v>
      </c>
      <c r="C8" s="30">
        <f t="shared" ref="C8:D8" si="0">SUM(B8*3%)+B8</f>
        <v>51500</v>
      </c>
      <c r="D8" s="30">
        <f t="shared" si="0"/>
        <v>53045</v>
      </c>
      <c r="E8" s="46"/>
      <c r="F8" s="30">
        <v>0</v>
      </c>
      <c r="G8" s="30">
        <v>0</v>
      </c>
      <c r="H8" s="30">
        <v>0</v>
      </c>
      <c r="I8" s="46"/>
      <c r="J8" s="30">
        <f>SUM(B8:H8)</f>
        <v>154545</v>
      </c>
      <c r="K8" s="23"/>
    </row>
    <row r="9" spans="1:12" x14ac:dyDescent="0.2">
      <c r="A9" s="7" t="s">
        <v>26</v>
      </c>
      <c r="B9" s="33">
        <v>0</v>
      </c>
      <c r="C9" s="30">
        <v>0</v>
      </c>
      <c r="D9" s="30">
        <v>0</v>
      </c>
      <c r="E9" s="46"/>
      <c r="F9" s="33">
        <v>12300</v>
      </c>
      <c r="G9" s="33">
        <v>12300</v>
      </c>
      <c r="H9" s="30">
        <v>12300</v>
      </c>
      <c r="I9" s="46"/>
      <c r="J9" s="30">
        <f>SUM(F9:H9)</f>
        <v>36900</v>
      </c>
      <c r="K9" s="24"/>
      <c r="L9" s="24"/>
    </row>
    <row r="10" spans="1:12" x14ac:dyDescent="0.2">
      <c r="A10" s="10"/>
      <c r="B10" s="18"/>
      <c r="E10" s="46"/>
      <c r="I10" s="46"/>
    </row>
    <row r="11" spans="1:12" ht="12.75" thickBot="1" x14ac:dyDescent="0.25">
      <c r="A11" s="11" t="s">
        <v>3</v>
      </c>
      <c r="B11" s="34">
        <f>SUM(B8:B10)</f>
        <v>50000</v>
      </c>
      <c r="C11" s="35">
        <f>SUM(C8:C10)</f>
        <v>51500</v>
      </c>
      <c r="D11" s="35">
        <f>SUM(D8:D10)</f>
        <v>53045</v>
      </c>
      <c r="E11" s="47"/>
      <c r="F11" s="35">
        <f>SUM(F8:F10)</f>
        <v>12300</v>
      </c>
      <c r="G11" s="35">
        <f>SUM(G8:G10)</f>
        <v>12300</v>
      </c>
      <c r="H11" s="35">
        <f>SUM(H8:H10)</f>
        <v>12300</v>
      </c>
      <c r="I11" s="47"/>
      <c r="J11" s="35">
        <f>SUM(B11:H11)</f>
        <v>191445</v>
      </c>
      <c r="K11" s="24"/>
    </row>
    <row r="12" spans="1:12" x14ac:dyDescent="0.2">
      <c r="A12" s="7"/>
      <c r="B12" s="36"/>
      <c r="E12" s="46"/>
      <c r="I12" s="46"/>
    </row>
    <row r="13" spans="1:12" x14ac:dyDescent="0.2">
      <c r="A13" s="2" t="s">
        <v>4</v>
      </c>
      <c r="B13" s="36"/>
      <c r="E13" s="46"/>
      <c r="I13" s="46"/>
    </row>
    <row r="14" spans="1:12" x14ac:dyDescent="0.2">
      <c r="A14" s="7" t="s">
        <v>37</v>
      </c>
      <c r="B14" s="36">
        <f>B8*30%</f>
        <v>15000</v>
      </c>
      <c r="C14" s="36">
        <f>C8*30%</f>
        <v>15450</v>
      </c>
      <c r="D14" s="36">
        <f>D8*30%</f>
        <v>15913.5</v>
      </c>
      <c r="E14" s="48"/>
      <c r="F14" s="36">
        <f>F8*30%</f>
        <v>0</v>
      </c>
      <c r="G14" s="36">
        <f>G8*30%</f>
        <v>0</v>
      </c>
      <c r="H14" s="36">
        <f>H8*30%</f>
        <v>0</v>
      </c>
      <c r="I14" s="48"/>
      <c r="J14" s="30">
        <f>SUM(B14:H14)</f>
        <v>46363.5</v>
      </c>
    </row>
    <row r="15" spans="1:12" s="58" customFormat="1" x14ac:dyDescent="0.2">
      <c r="A15" s="28" t="s">
        <v>27</v>
      </c>
      <c r="B15" s="54">
        <f>B9*2%</f>
        <v>0</v>
      </c>
      <c r="C15" s="54">
        <f>C9*2%</f>
        <v>0</v>
      </c>
      <c r="D15" s="54">
        <f>D9*2%</f>
        <v>0</v>
      </c>
      <c r="E15" s="56"/>
      <c r="F15" s="54">
        <f>F9*2%</f>
        <v>246</v>
      </c>
      <c r="G15" s="54">
        <f>G9*2%</f>
        <v>246</v>
      </c>
      <c r="H15" s="54">
        <f>H9*2%</f>
        <v>246</v>
      </c>
      <c r="I15" s="56"/>
      <c r="J15" s="55">
        <f>SUM(F15:H15)</f>
        <v>738</v>
      </c>
      <c r="K15" s="57"/>
      <c r="L15" s="57"/>
    </row>
    <row r="16" spans="1:12" x14ac:dyDescent="0.2">
      <c r="A16" s="53"/>
      <c r="B16" s="54"/>
      <c r="C16" s="55"/>
      <c r="D16" s="55"/>
      <c r="E16" s="56"/>
      <c r="F16" s="55"/>
      <c r="G16" s="55"/>
      <c r="H16" s="55"/>
      <c r="I16" s="56"/>
      <c r="J16" s="55"/>
    </row>
    <row r="17" spans="1:13" ht="12.75" thickBot="1" x14ac:dyDescent="0.25">
      <c r="A17" s="11" t="s">
        <v>6</v>
      </c>
      <c r="B17" s="34">
        <f>SUM(B14:B15)</f>
        <v>15000</v>
      </c>
      <c r="C17" s="34">
        <f>SUM(C14:C15)</f>
        <v>15450</v>
      </c>
      <c r="D17" s="34">
        <f>SUM(D14:D15)</f>
        <v>15913.5</v>
      </c>
      <c r="E17" s="49"/>
      <c r="F17" s="34">
        <f>SUM(F14:F15)</f>
        <v>246</v>
      </c>
      <c r="G17" s="34">
        <f>SUM(G14:G15)</f>
        <v>246</v>
      </c>
      <c r="H17" s="34">
        <f>SUM(H14:H15)</f>
        <v>246</v>
      </c>
      <c r="I17" s="49"/>
      <c r="J17" s="34">
        <f>SUM(B17:H17)</f>
        <v>47101.5</v>
      </c>
      <c r="K17" s="24"/>
    </row>
    <row r="18" spans="1:13" x14ac:dyDescent="0.2">
      <c r="A18" s="7"/>
      <c r="B18" s="36"/>
      <c r="E18" s="46"/>
      <c r="I18" s="46"/>
    </row>
    <row r="19" spans="1:13" x14ac:dyDescent="0.2">
      <c r="A19" s="2" t="s">
        <v>19</v>
      </c>
      <c r="B19" s="36"/>
      <c r="E19" s="46"/>
      <c r="I19" s="46"/>
    </row>
    <row r="20" spans="1:13" x14ac:dyDescent="0.2">
      <c r="A20" s="6" t="s">
        <v>25</v>
      </c>
      <c r="B20" s="30">
        <v>2500</v>
      </c>
      <c r="C20" s="30">
        <v>1200</v>
      </c>
      <c r="D20" s="30">
        <v>1200</v>
      </c>
      <c r="E20" s="48"/>
      <c r="F20" s="36">
        <v>0</v>
      </c>
      <c r="G20" s="36">
        <v>0</v>
      </c>
      <c r="H20" s="36">
        <v>0</v>
      </c>
      <c r="I20" s="48"/>
      <c r="J20" s="30">
        <f>SUM(B20:H20)</f>
        <v>4900</v>
      </c>
    </row>
    <row r="21" spans="1:13" x14ac:dyDescent="0.2">
      <c r="A21" s="3" t="s">
        <v>28</v>
      </c>
      <c r="B21" s="51">
        <v>2836</v>
      </c>
      <c r="C21" s="30">
        <v>2501</v>
      </c>
      <c r="D21" s="30">
        <v>1508</v>
      </c>
      <c r="E21" s="46"/>
      <c r="F21" s="30">
        <v>0</v>
      </c>
      <c r="G21" s="30">
        <v>0</v>
      </c>
      <c r="H21" s="30">
        <v>0</v>
      </c>
      <c r="I21" s="46"/>
      <c r="J21" s="30">
        <f>SUM(B21:H21)</f>
        <v>6845</v>
      </c>
    </row>
    <row r="22" spans="1:13" x14ac:dyDescent="0.2">
      <c r="B22" s="51"/>
      <c r="E22" s="46"/>
      <c r="I22" s="46"/>
    </row>
    <row r="23" spans="1:13" ht="12.75" thickBot="1" x14ac:dyDescent="0.25">
      <c r="A23" s="12" t="s">
        <v>5</v>
      </c>
      <c r="B23" s="35">
        <f>SUM(B20:B21)</f>
        <v>5336</v>
      </c>
      <c r="C23" s="35">
        <f>SUM(C20:C21)</f>
        <v>3701</v>
      </c>
      <c r="D23" s="35">
        <f>SUM(D20:D21)</f>
        <v>2708</v>
      </c>
      <c r="E23" s="47"/>
      <c r="F23" s="35">
        <f>SUM(F20:F21)</f>
        <v>0</v>
      </c>
      <c r="G23" s="35">
        <f>SUM(G20:G21)</f>
        <v>0</v>
      </c>
      <c r="H23" s="35">
        <f>SUM(H20:H21)</f>
        <v>0</v>
      </c>
      <c r="I23" s="47"/>
      <c r="J23" s="52">
        <f>SUM(B23:H23)</f>
        <v>11745</v>
      </c>
      <c r="K23" s="24"/>
      <c r="L23" s="24"/>
    </row>
    <row r="24" spans="1:13" x14ac:dyDescent="0.2">
      <c r="A24" s="14"/>
      <c r="B24" s="39"/>
      <c r="C24" s="39"/>
      <c r="D24" s="39"/>
      <c r="E24" s="50"/>
      <c r="F24" s="39"/>
      <c r="G24" s="39"/>
      <c r="H24" s="39"/>
      <c r="I24" s="50"/>
      <c r="J24" s="40"/>
      <c r="M24" s="15"/>
    </row>
    <row r="25" spans="1:13" x14ac:dyDescent="0.2">
      <c r="A25" s="13" t="s">
        <v>20</v>
      </c>
      <c r="B25" s="38"/>
      <c r="E25" s="46"/>
      <c r="I25" s="46"/>
    </row>
    <row r="26" spans="1:13" x14ac:dyDescent="0.2">
      <c r="A26" s="6" t="s">
        <v>21</v>
      </c>
      <c r="B26" s="38">
        <v>1000</v>
      </c>
      <c r="C26" s="30">
        <v>0</v>
      </c>
      <c r="D26" s="30">
        <v>0</v>
      </c>
      <c r="E26" s="46"/>
      <c r="F26" s="30">
        <v>0</v>
      </c>
      <c r="G26" s="30">
        <v>0</v>
      </c>
      <c r="H26" s="30">
        <v>0</v>
      </c>
      <c r="I26" s="46"/>
      <c r="J26" s="30">
        <f>SUM(B26:H26)</f>
        <v>1000</v>
      </c>
    </row>
    <row r="27" spans="1:13" x14ac:dyDescent="0.2">
      <c r="A27" s="6" t="s">
        <v>31</v>
      </c>
      <c r="B27" s="38">
        <v>2000</v>
      </c>
      <c r="C27" s="30">
        <v>800</v>
      </c>
      <c r="D27" s="30">
        <v>500</v>
      </c>
      <c r="E27" s="46"/>
      <c r="F27" s="30">
        <v>0</v>
      </c>
      <c r="G27" s="30">
        <v>0</v>
      </c>
      <c r="H27" s="30">
        <v>0</v>
      </c>
      <c r="I27" s="46"/>
      <c r="J27" s="30">
        <f>SUM(B27:H27)</f>
        <v>3300</v>
      </c>
    </row>
    <row r="28" spans="1:13" x14ac:dyDescent="0.2">
      <c r="B28" s="41"/>
      <c r="E28" s="46"/>
      <c r="I28" s="46"/>
      <c r="M28" s="15"/>
    </row>
    <row r="29" spans="1:13" ht="12.75" thickBot="1" x14ac:dyDescent="0.25">
      <c r="A29" s="12" t="s">
        <v>11</v>
      </c>
      <c r="B29" s="35">
        <f>SUM(B26:B27)</f>
        <v>3000</v>
      </c>
      <c r="C29" s="35">
        <f>SUM(C26:C27)</f>
        <v>800</v>
      </c>
      <c r="D29" s="35">
        <f>SUM(D26:D27)</f>
        <v>500</v>
      </c>
      <c r="E29" s="47"/>
      <c r="F29" s="35">
        <f>SUM(F26:F27)</f>
        <v>0</v>
      </c>
      <c r="G29" s="35">
        <f>SUM(G26:G27)</f>
        <v>0</v>
      </c>
      <c r="H29" s="35">
        <f>SUM(H26:H27)</f>
        <v>0</v>
      </c>
      <c r="I29" s="47"/>
      <c r="J29" s="52">
        <f>SUM(B29:H29)</f>
        <v>4300</v>
      </c>
    </row>
    <row r="30" spans="1:13" x14ac:dyDescent="0.2">
      <c r="A30" s="14"/>
      <c r="B30" s="39"/>
      <c r="C30" s="39"/>
      <c r="D30" s="39"/>
      <c r="E30" s="50"/>
      <c r="F30" s="39"/>
      <c r="G30" s="39"/>
      <c r="H30" s="39"/>
      <c r="I30" s="50"/>
      <c r="J30" s="40"/>
    </row>
    <row r="31" spans="1:13" x14ac:dyDescent="0.2">
      <c r="A31" s="13" t="s">
        <v>22</v>
      </c>
      <c r="B31" s="38"/>
      <c r="E31" s="46"/>
      <c r="I31" s="46"/>
    </row>
    <row r="32" spans="1:13" x14ac:dyDescent="0.2">
      <c r="A32" s="9" t="s">
        <v>29</v>
      </c>
      <c r="B32" s="38">
        <v>1000</v>
      </c>
      <c r="C32" s="38">
        <v>3000</v>
      </c>
      <c r="D32" s="38">
        <v>3000</v>
      </c>
      <c r="E32" s="46"/>
      <c r="I32" s="46"/>
      <c r="J32" s="30">
        <f>SUM(B32:H32)</f>
        <v>7000</v>
      </c>
      <c r="K32" s="25"/>
    </row>
    <row r="33" spans="1:16" x14ac:dyDescent="0.2">
      <c r="A33" s="9" t="s">
        <v>30</v>
      </c>
      <c r="B33" s="38">
        <v>2500</v>
      </c>
      <c r="C33" s="38">
        <v>2400</v>
      </c>
      <c r="D33" s="38">
        <v>1700</v>
      </c>
      <c r="E33" s="46"/>
      <c r="I33" s="46"/>
      <c r="K33" s="25"/>
    </row>
    <row r="34" spans="1:16" x14ac:dyDescent="0.2">
      <c r="A34" s="17"/>
      <c r="B34" s="18"/>
      <c r="E34" s="46"/>
      <c r="I34" s="46"/>
    </row>
    <row r="35" spans="1:16" ht="12.75" thickBot="1" x14ac:dyDescent="0.25">
      <c r="A35" s="12" t="s">
        <v>16</v>
      </c>
      <c r="B35" s="35">
        <f>SUM(B32:B33)</f>
        <v>3500</v>
      </c>
      <c r="C35" s="35">
        <f>SUM(C32:C33)</f>
        <v>5400</v>
      </c>
      <c r="D35" s="35">
        <f>SUM(D32:D33)</f>
        <v>4700</v>
      </c>
      <c r="E35" s="47"/>
      <c r="F35" s="35">
        <f>F32</f>
        <v>0</v>
      </c>
      <c r="G35" s="35">
        <f>G32</f>
        <v>0</v>
      </c>
      <c r="H35" s="35">
        <f>H32</f>
        <v>0</v>
      </c>
      <c r="I35" s="47"/>
      <c r="J35" s="52">
        <f>SUM(B35:H35)</f>
        <v>13600</v>
      </c>
      <c r="K35" s="26"/>
      <c r="L35" s="27"/>
      <c r="N35" s="8"/>
      <c r="P35" s="16"/>
    </row>
    <row r="36" spans="1:16" x14ac:dyDescent="0.2">
      <c r="A36" s="14"/>
      <c r="B36" s="39"/>
      <c r="C36" s="39"/>
      <c r="D36" s="39"/>
      <c r="E36" s="50"/>
      <c r="F36" s="39"/>
      <c r="G36" s="39"/>
      <c r="H36" s="39"/>
      <c r="I36" s="50"/>
      <c r="J36" s="40"/>
      <c r="K36" s="26"/>
      <c r="L36" s="27"/>
      <c r="N36" s="8"/>
      <c r="P36" s="16"/>
    </row>
    <row r="37" spans="1:16" x14ac:dyDescent="0.2">
      <c r="A37" s="13" t="s">
        <v>34</v>
      </c>
      <c r="B37" s="38">
        <v>10000</v>
      </c>
      <c r="C37" s="38">
        <v>5000</v>
      </c>
      <c r="D37" s="38">
        <v>0</v>
      </c>
      <c r="E37" s="46"/>
      <c r="I37" s="46"/>
      <c r="J37" s="30">
        <f>SUM(B37:H37)</f>
        <v>15000</v>
      </c>
      <c r="K37" s="26"/>
      <c r="L37" s="27"/>
      <c r="N37" s="8"/>
      <c r="P37" s="16"/>
    </row>
    <row r="38" spans="1:16" x14ac:dyDescent="0.2">
      <c r="A38" s="17"/>
      <c r="B38" s="18"/>
      <c r="E38" s="46"/>
      <c r="I38" s="46"/>
      <c r="K38" s="26"/>
      <c r="L38" s="27"/>
      <c r="N38" s="8"/>
      <c r="P38" s="16"/>
    </row>
    <row r="39" spans="1:16" ht="12.75" thickBot="1" x14ac:dyDescent="0.25">
      <c r="A39" s="12" t="s">
        <v>35</v>
      </c>
      <c r="B39" s="35">
        <f>B37</f>
        <v>10000</v>
      </c>
      <c r="C39" s="35">
        <f>C37</f>
        <v>5000</v>
      </c>
      <c r="D39" s="35">
        <f>D37</f>
        <v>0</v>
      </c>
      <c r="E39" s="47"/>
      <c r="F39" s="35">
        <f>F37</f>
        <v>0</v>
      </c>
      <c r="G39" s="35">
        <f>G37</f>
        <v>0</v>
      </c>
      <c r="H39" s="35">
        <f>H37</f>
        <v>0</v>
      </c>
      <c r="I39" s="47"/>
      <c r="J39" s="37">
        <f>SUM(B39:H39)</f>
        <v>15000</v>
      </c>
      <c r="K39" s="26"/>
      <c r="L39" s="27"/>
      <c r="N39" s="8"/>
      <c r="P39" s="16"/>
    </row>
    <row r="40" spans="1:16" x14ac:dyDescent="0.2">
      <c r="A40" s="14"/>
      <c r="B40" s="39"/>
      <c r="C40" s="39"/>
      <c r="D40" s="39"/>
      <c r="E40" s="50"/>
      <c r="F40" s="39"/>
      <c r="G40" s="39"/>
      <c r="H40" s="39"/>
      <c r="I40" s="50"/>
      <c r="J40" s="40"/>
      <c r="K40" s="26"/>
      <c r="L40" s="27"/>
      <c r="N40" s="8"/>
      <c r="P40" s="16"/>
    </row>
    <row r="41" spans="1:16" x14ac:dyDescent="0.2">
      <c r="A41" s="13" t="s">
        <v>36</v>
      </c>
      <c r="B41" s="38">
        <v>50000</v>
      </c>
      <c r="C41" s="38">
        <v>50000</v>
      </c>
      <c r="D41" s="38">
        <v>50000</v>
      </c>
      <c r="E41" s="46"/>
      <c r="I41" s="46"/>
      <c r="J41" s="30">
        <f>SUM(B41:H41)</f>
        <v>150000</v>
      </c>
      <c r="K41" s="25"/>
    </row>
    <row r="42" spans="1:16" x14ac:dyDescent="0.2">
      <c r="A42" s="17"/>
      <c r="B42" s="18"/>
      <c r="E42" s="46"/>
      <c r="I42" s="46"/>
    </row>
    <row r="43" spans="1:16" ht="12.75" thickBot="1" x14ac:dyDescent="0.25">
      <c r="A43" s="12" t="s">
        <v>23</v>
      </c>
      <c r="B43" s="35">
        <f>B41</f>
        <v>50000</v>
      </c>
      <c r="C43" s="35">
        <f>C41</f>
        <v>50000</v>
      </c>
      <c r="D43" s="35">
        <f>D41</f>
        <v>50000</v>
      </c>
      <c r="E43" s="47"/>
      <c r="F43" s="35">
        <f>F41</f>
        <v>0</v>
      </c>
      <c r="G43" s="35">
        <f>G41</f>
        <v>0</v>
      </c>
      <c r="H43" s="35">
        <f>H41</f>
        <v>0</v>
      </c>
      <c r="I43" s="47"/>
      <c r="J43" s="37">
        <f>SUM(B43:H43)</f>
        <v>150000</v>
      </c>
      <c r="K43" s="26"/>
      <c r="L43" s="27"/>
      <c r="N43" s="8"/>
      <c r="P43" s="16"/>
    </row>
    <row r="44" spans="1:16" x14ac:dyDescent="0.2">
      <c r="E44" s="46"/>
      <c r="I44" s="46"/>
    </row>
    <row r="45" spans="1:16" ht="15" customHeight="1" x14ac:dyDescent="0.2">
      <c r="A45" s="7" t="s">
        <v>7</v>
      </c>
      <c r="B45" s="36">
        <f>SUM(B11,B17,B23,B29,B35,B39,B43)</f>
        <v>136836</v>
      </c>
      <c r="C45" s="36">
        <f>SUM(C11,C17,C23,C29,C35,C39,C43)</f>
        <v>131851</v>
      </c>
      <c r="D45" s="36">
        <f>SUM(D11,D17,D23,D29,D35,D39,D43)</f>
        <v>126866.5</v>
      </c>
      <c r="E45" s="48"/>
      <c r="F45" s="36">
        <f>SUM(F11,F17,F23,F29,F35,F39,F43)</f>
        <v>12546</v>
      </c>
      <c r="G45" s="36">
        <f>SUM(G11,G17,G23,G29,G35,G39,G43)</f>
        <v>12546</v>
      </c>
      <c r="H45" s="36">
        <f>SUM(H11,H17,H23,H29,H35,H39,H43)</f>
        <v>12546</v>
      </c>
      <c r="I45" s="48"/>
      <c r="J45" s="30">
        <f>SUM(B45:H45)</f>
        <v>433191.5</v>
      </c>
      <c r="K45" s="23"/>
    </row>
    <row r="46" spans="1:16" ht="15" customHeight="1" x14ac:dyDescent="0.2">
      <c r="A46" s="7" t="s">
        <v>24</v>
      </c>
      <c r="B46" s="36">
        <f>SUM(B11,B17,B23,B29,B35)</f>
        <v>76836</v>
      </c>
      <c r="C46" s="36">
        <f>SUM(C11,C17,C23,C29,C35)</f>
        <v>76851</v>
      </c>
      <c r="D46" s="36">
        <f>SUM(D11,D17,D23,D29,D35)</f>
        <v>76866.5</v>
      </c>
      <c r="E46" s="48"/>
      <c r="F46" s="36">
        <f>SUM(F11,F17,F23,F29,F35)</f>
        <v>12546</v>
      </c>
      <c r="G46" s="36">
        <f>SUM(G11,G17,G23,G29,G35)</f>
        <v>12546</v>
      </c>
      <c r="H46" s="36">
        <f>SUM(H11,H17,H23,H29,H35)</f>
        <v>12546</v>
      </c>
      <c r="I46" s="48"/>
      <c r="J46" s="30">
        <f>SUM(B46:H46)</f>
        <v>268191.5</v>
      </c>
      <c r="K46" s="23"/>
    </row>
    <row r="47" spans="1:16" ht="15" customHeight="1" x14ac:dyDescent="0.2">
      <c r="A47" s="3" t="s">
        <v>38</v>
      </c>
      <c r="B47" s="30">
        <f>B46*31.28%</f>
        <v>24034.300800000001</v>
      </c>
      <c r="C47" s="30">
        <f>C46*31.28%</f>
        <v>24038.9928</v>
      </c>
      <c r="D47" s="30">
        <f>D46*31.28%</f>
        <v>24043.841200000003</v>
      </c>
      <c r="E47" s="46"/>
      <c r="F47" s="30">
        <f>F45*31.28%</f>
        <v>3924.3888000000002</v>
      </c>
      <c r="G47" s="30">
        <f>G45*31.28%</f>
        <v>3924.3888000000002</v>
      </c>
      <c r="H47" s="30">
        <f>H45*31.28%</f>
        <v>3924.3888000000002</v>
      </c>
      <c r="I47" s="46"/>
      <c r="J47" s="30">
        <f>SUM(B47:H47)</f>
        <v>83890.301200000002</v>
      </c>
      <c r="K47" s="24"/>
    </row>
    <row r="48" spans="1:16" x14ac:dyDescent="0.2">
      <c r="E48" s="46"/>
      <c r="I48" s="46"/>
    </row>
    <row r="49" spans="1:12" x14ac:dyDescent="0.2">
      <c r="A49" s="29" t="s">
        <v>12</v>
      </c>
      <c r="B49" s="42">
        <f>SUM(B45+B47)</f>
        <v>160870.3008</v>
      </c>
      <c r="C49" s="42">
        <f>SUM(C45+C47)</f>
        <v>155889.99280000001</v>
      </c>
      <c r="D49" s="42">
        <f>SUM(D45+D47)</f>
        <v>150910.3412</v>
      </c>
      <c r="E49" s="46"/>
      <c r="F49" s="42">
        <f>SUM(F45+F47)</f>
        <v>16470.388800000001</v>
      </c>
      <c r="G49" s="42">
        <f>SUM(G45+G47)</f>
        <v>16470.388800000001</v>
      </c>
      <c r="H49" s="42">
        <f>SUM(H45+H47)</f>
        <v>16470.388800000001</v>
      </c>
      <c r="I49" s="46"/>
      <c r="J49" s="43">
        <f>SUM(B49:H49)</f>
        <v>517081.80120000005</v>
      </c>
      <c r="K49" s="23"/>
    </row>
    <row r="51" spans="1:12" x14ac:dyDescent="0.2">
      <c r="A51" s="22"/>
      <c r="H51" s="22" t="s">
        <v>17</v>
      </c>
      <c r="J51" s="30">
        <f>SUM(B49,C49,D49)</f>
        <v>467670.6348</v>
      </c>
      <c r="L51" s="24"/>
    </row>
    <row r="52" spans="1:12" x14ac:dyDescent="0.2">
      <c r="A52" s="22"/>
      <c r="H52" s="22" t="s">
        <v>14</v>
      </c>
      <c r="J52" s="30">
        <f>SUM(F49,G49,H49)</f>
        <v>49411.166400000002</v>
      </c>
      <c r="L52" s="23"/>
    </row>
    <row r="53" spans="1:12" x14ac:dyDescent="0.2">
      <c r="A53" s="22"/>
      <c r="H53" s="22" t="s">
        <v>12</v>
      </c>
      <c r="J53" s="32">
        <f>SUM(J51:J52)</f>
        <v>517081.80119999999</v>
      </c>
    </row>
    <row r="54" spans="1:12" x14ac:dyDescent="0.2">
      <c r="H54" s="3"/>
    </row>
    <row r="55" spans="1:12" x14ac:dyDescent="0.2">
      <c r="H55" s="22" t="s">
        <v>32</v>
      </c>
      <c r="J55" s="59">
        <f>SUM(J52/J53)</f>
        <v>9.5557736291106588E-2</v>
      </c>
    </row>
    <row r="56" spans="1:12" x14ac:dyDescent="0.2">
      <c r="H56" s="22"/>
    </row>
  </sheetData>
  <mergeCells count="3">
    <mergeCell ref="A2:J2"/>
    <mergeCell ref="B4:D4"/>
    <mergeCell ref="F4:H4"/>
  </mergeCells>
  <pageMargins left="0.45" right="0.45" top="0.5" bottom="0.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3-yr budget</vt:lpstr>
    </vt:vector>
  </TitlesOfParts>
  <Company>TAMUS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Ecoli CSREES proposal 2008</dc:title>
  <dc:creator>sjerez</dc:creator>
  <cp:lastModifiedBy>GRANT_Jennifer Hanlon</cp:lastModifiedBy>
  <cp:lastPrinted>2015-03-03T22:34:41Z</cp:lastPrinted>
  <dcterms:created xsi:type="dcterms:W3CDTF">2004-11-08T21:18:55Z</dcterms:created>
  <dcterms:modified xsi:type="dcterms:W3CDTF">2021-09-08T14:15:53Z</dcterms:modified>
</cp:coreProperties>
</file>